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bridgetlear/Desktop/"/>
    </mc:Choice>
  </mc:AlternateContent>
  <xr:revisionPtr revIDLastSave="0" documentId="13_ncr:1_{314413DD-E379-4D4B-AF43-C19FCC7073E7}" xr6:coauthVersionLast="46" xr6:coauthVersionMax="46" xr10:uidLastSave="{00000000-0000-0000-0000-000000000000}"/>
  <bookViews>
    <workbookView xWindow="45900" yWindow="-21140" windowWidth="27420" windowHeight="24800" xr2:uid="{00000000-000D-0000-FFFF-FFFF00000000}"/>
  </bookViews>
  <sheets>
    <sheet name="Legend" sheetId="39" r:id="rId1"/>
    <sheet name="Survival_NFkB" sheetId="40" r:id="rId2"/>
    <sheet name="Control.Climbing" sheetId="41" r:id="rId3"/>
    <sheet name="TBIx5.Climbing" sheetId="42" r:id="rId4"/>
    <sheet name="Graphs_Figure6" sheetId="38" r:id="rId5"/>
    <sheet name="NFkB0X_Day1" sheetId="24" r:id="rId6"/>
    <sheet name="NFkB5X_Day1" sheetId="25" r:id="rId7"/>
    <sheet name="NFkB0X_Day2" sheetId="26" r:id="rId8"/>
    <sheet name="NFkB5X_Day2" sheetId="27" r:id="rId9"/>
    <sheet name="NFkB0X_Day3" sheetId="28" r:id="rId10"/>
    <sheet name="NFkB5X_Day3" sheetId="29" r:id="rId11"/>
    <sheet name="NFkB0X_Day4" sheetId="30" r:id="rId12"/>
    <sheet name="NFkB5X_Day4" sheetId="31" r:id="rId13"/>
    <sheet name="NFkB0X_Day5" sheetId="32" r:id="rId14"/>
    <sheet name="NFkB5X_Day5" sheetId="33" r:id="rId15"/>
    <sheet name="NFkB0X_Day6" sheetId="34" r:id="rId16"/>
    <sheet name="NFkB5X_Day6" sheetId="35" r:id="rId17"/>
    <sheet name="NFkB0X_Day7" sheetId="36" r:id="rId18"/>
    <sheet name="NFkB5X_Day7" sheetId="37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36" l="1"/>
  <c r="I98" i="36"/>
  <c r="A109" i="31"/>
  <c r="A84" i="30"/>
  <c r="A105" i="29"/>
  <c r="A98" i="27"/>
  <c r="S88" i="24"/>
  <c r="I6" i="38" s="1"/>
  <c r="A91" i="28"/>
  <c r="A90" i="26"/>
  <c r="A107" i="33"/>
  <c r="C97" i="24"/>
  <c r="A104" i="25"/>
  <c r="A88" i="32"/>
  <c r="A110" i="35"/>
  <c r="A91" i="34"/>
  <c r="A92" i="36"/>
  <c r="A112" i="37"/>
  <c r="H109" i="37"/>
  <c r="M92" i="30" l="1"/>
  <c r="N97" i="24"/>
  <c r="M97" i="24"/>
  <c r="N98" i="24"/>
  <c r="M98" i="24"/>
  <c r="O97" i="24"/>
  <c r="O98" i="24"/>
  <c r="M98" i="26"/>
  <c r="N98" i="26"/>
  <c r="O98" i="26"/>
  <c r="M99" i="26"/>
  <c r="N99" i="26"/>
  <c r="O99" i="26"/>
  <c r="N96" i="27"/>
  <c r="M98" i="28"/>
  <c r="N98" i="28"/>
  <c r="O98" i="28"/>
  <c r="M99" i="28"/>
  <c r="N99" i="28"/>
  <c r="O99" i="28"/>
  <c r="O92" i="30"/>
  <c r="O91" i="30"/>
  <c r="N92" i="30"/>
  <c r="N91" i="30"/>
  <c r="O96" i="32"/>
  <c r="O95" i="32"/>
  <c r="N96" i="32"/>
  <c r="N95" i="32"/>
  <c r="M96" i="32"/>
  <c r="M95" i="32"/>
  <c r="O98" i="34"/>
  <c r="O99" i="34"/>
  <c r="M98" i="34"/>
  <c r="N99" i="34"/>
  <c r="N98" i="34"/>
  <c r="M99" i="34"/>
  <c r="M91" i="30" l="1"/>
  <c r="J88" i="24" l="1"/>
  <c r="L93" i="24" s="1"/>
  <c r="K88" i="24"/>
  <c r="A88" i="24"/>
  <c r="C93" i="24" s="1"/>
  <c r="B88" i="24"/>
  <c r="J88" i="26"/>
  <c r="L93" i="26" s="1"/>
  <c r="K88" i="26"/>
  <c r="A88" i="26"/>
  <c r="C93" i="26" s="1"/>
  <c r="B88" i="26"/>
  <c r="K96" i="27"/>
  <c r="J96" i="27"/>
  <c r="L101" i="27" s="1"/>
  <c r="A96" i="27"/>
  <c r="C101" i="27" s="1"/>
  <c r="B96" i="27"/>
  <c r="K86" i="32"/>
  <c r="J86" i="32"/>
  <c r="L91" i="32" s="1"/>
  <c r="B86" i="32"/>
  <c r="A86" i="32"/>
  <c r="C91" i="32" s="1"/>
  <c r="K105" i="33"/>
  <c r="J105" i="33"/>
  <c r="L110" i="33" s="1"/>
  <c r="B105" i="33"/>
  <c r="A105" i="33"/>
  <c r="C110" i="33" s="1"/>
  <c r="S109" i="37"/>
  <c r="K89" i="34"/>
  <c r="L109" i="37"/>
  <c r="I109" i="37"/>
  <c r="H31" i="38" s="1"/>
  <c r="F109" i="37"/>
  <c r="L98" i="28"/>
  <c r="C98" i="28"/>
  <c r="C98" i="24"/>
  <c r="I96" i="27"/>
  <c r="C31" i="38" s="1"/>
  <c r="L88" i="24"/>
  <c r="B54" i="38" s="1"/>
  <c r="N99" i="36"/>
  <c r="N98" i="36"/>
  <c r="M99" i="36"/>
  <c r="M98" i="36"/>
  <c r="A90" i="36"/>
  <c r="A91" i="36"/>
  <c r="A89" i="36"/>
  <c r="B99" i="28"/>
  <c r="B98" i="28"/>
  <c r="A99" i="28"/>
  <c r="A98" i="28"/>
  <c r="O99" i="36"/>
  <c r="O98" i="36"/>
  <c r="K110" i="37"/>
  <c r="K90" i="36"/>
  <c r="K91" i="36" s="1"/>
  <c r="K109" i="37"/>
  <c r="K89" i="36"/>
  <c r="J110" i="37"/>
  <c r="J90" i="36"/>
  <c r="J109" i="37"/>
  <c r="J89" i="36"/>
  <c r="H90" i="36"/>
  <c r="H91" i="36" s="1"/>
  <c r="H110" i="37"/>
  <c r="H89" i="36"/>
  <c r="G110" i="37"/>
  <c r="G90" i="36"/>
  <c r="G91" i="36" s="1"/>
  <c r="G109" i="37"/>
  <c r="G89" i="36"/>
  <c r="L110" i="37"/>
  <c r="M110" i="37"/>
  <c r="N110" i="37"/>
  <c r="O110" i="37"/>
  <c r="P110" i="37"/>
  <c r="Q110" i="37"/>
  <c r="D110" i="37"/>
  <c r="E110" i="37"/>
  <c r="F110" i="37"/>
  <c r="I110" i="37"/>
  <c r="C110" i="37"/>
  <c r="I90" i="36"/>
  <c r="I91" i="36" s="1"/>
  <c r="H32" i="38" s="1"/>
  <c r="L90" i="36"/>
  <c r="L91" i="36"/>
  <c r="H56" i="38" s="1"/>
  <c r="M90" i="36"/>
  <c r="M91" i="36" s="1"/>
  <c r="N90" i="36"/>
  <c r="O90" i="36"/>
  <c r="P90" i="36"/>
  <c r="P91" i="36"/>
  <c r="Q90" i="36"/>
  <c r="Q91" i="36"/>
  <c r="B90" i="36"/>
  <c r="B91" i="36" s="1"/>
  <c r="C90" i="36"/>
  <c r="C91" i="36" s="1"/>
  <c r="H8" i="38" s="1"/>
  <c r="D90" i="36"/>
  <c r="D91" i="36" s="1"/>
  <c r="E90" i="36"/>
  <c r="E91" i="36" s="1"/>
  <c r="F90" i="36"/>
  <c r="F91" i="36" s="1"/>
  <c r="H79" i="38" s="1"/>
  <c r="J89" i="24"/>
  <c r="J90" i="24" s="1"/>
  <c r="K89" i="24"/>
  <c r="K90" i="24" s="1"/>
  <c r="G89" i="24"/>
  <c r="G90" i="24" s="1"/>
  <c r="H89" i="24"/>
  <c r="H90" i="24" s="1"/>
  <c r="A89" i="24"/>
  <c r="A90" i="24" s="1"/>
  <c r="B89" i="24"/>
  <c r="B90" i="24" s="1"/>
  <c r="B89" i="36"/>
  <c r="L99" i="36"/>
  <c r="L98" i="36"/>
  <c r="I99" i="36"/>
  <c r="F99" i="36"/>
  <c r="F98" i="36"/>
  <c r="C98" i="36"/>
  <c r="C99" i="36"/>
  <c r="L99" i="34"/>
  <c r="L98" i="34"/>
  <c r="I99" i="34"/>
  <c r="I98" i="34"/>
  <c r="F99" i="34"/>
  <c r="F98" i="34"/>
  <c r="C99" i="34"/>
  <c r="C98" i="34"/>
  <c r="C95" i="32"/>
  <c r="L96" i="32"/>
  <c r="L95" i="32"/>
  <c r="I96" i="32"/>
  <c r="I95" i="32"/>
  <c r="F96" i="32"/>
  <c r="F95" i="32"/>
  <c r="C96" i="32"/>
  <c r="C89" i="36"/>
  <c r="L89" i="36"/>
  <c r="H54" i="38" s="1"/>
  <c r="H30" i="38"/>
  <c r="C109" i="37"/>
  <c r="S102" i="25"/>
  <c r="I7" i="38" s="1"/>
  <c r="F92" i="30"/>
  <c r="F91" i="30"/>
  <c r="F99" i="28"/>
  <c r="F98" i="28"/>
  <c r="F99" i="26"/>
  <c r="F98" i="26"/>
  <c r="F98" i="24"/>
  <c r="F97" i="24"/>
  <c r="F110" i="35"/>
  <c r="G80" i="38" s="1"/>
  <c r="F106" i="33"/>
  <c r="F107" i="33"/>
  <c r="F80" i="38" s="1"/>
  <c r="F104" i="29"/>
  <c r="F105" i="29"/>
  <c r="D80" i="38" s="1"/>
  <c r="F103" i="25"/>
  <c r="I88" i="32"/>
  <c r="F32" i="38" s="1"/>
  <c r="H78" i="38"/>
  <c r="H77" i="38"/>
  <c r="G78" i="38"/>
  <c r="F105" i="33"/>
  <c r="F78" i="38"/>
  <c r="F103" i="29"/>
  <c r="D78" i="38" s="1"/>
  <c r="F102" i="25"/>
  <c r="B78" i="38" s="1"/>
  <c r="L92" i="30"/>
  <c r="L91" i="30"/>
  <c r="L99" i="28"/>
  <c r="L99" i="26"/>
  <c r="L98" i="26"/>
  <c r="L98" i="24"/>
  <c r="L97" i="24"/>
  <c r="L109" i="35"/>
  <c r="L110" i="35" s="1"/>
  <c r="G57" i="38" s="1"/>
  <c r="L106" i="33"/>
  <c r="L108" i="31"/>
  <c r="L104" i="29"/>
  <c r="L103" i="25"/>
  <c r="L90" i="34"/>
  <c r="L87" i="32"/>
  <c r="L83" i="30"/>
  <c r="L90" i="28"/>
  <c r="L89" i="26"/>
  <c r="L89" i="24"/>
  <c r="L90" i="24"/>
  <c r="B56" i="38"/>
  <c r="H55" i="38"/>
  <c r="L108" i="35"/>
  <c r="G55" i="38" s="1"/>
  <c r="L89" i="34"/>
  <c r="G54" i="38"/>
  <c r="L105" i="33"/>
  <c r="F55" i="38" s="1"/>
  <c r="L86" i="32"/>
  <c r="F54" i="38" s="1"/>
  <c r="L107" i="31"/>
  <c r="E55" i="38" s="1"/>
  <c r="L82" i="30"/>
  <c r="E54" i="38" s="1"/>
  <c r="L103" i="29"/>
  <c r="D55" i="38" s="1"/>
  <c r="L89" i="28"/>
  <c r="D54" i="38" s="1"/>
  <c r="L88" i="26"/>
  <c r="C54" i="38" s="1"/>
  <c r="L102" i="25"/>
  <c r="B55" i="38" s="1"/>
  <c r="I91" i="30"/>
  <c r="I90" i="34"/>
  <c r="F90" i="34"/>
  <c r="C90" i="34"/>
  <c r="I87" i="32"/>
  <c r="F87" i="32"/>
  <c r="C87" i="32"/>
  <c r="I92" i="30"/>
  <c r="C92" i="30"/>
  <c r="C91" i="30"/>
  <c r="I83" i="30"/>
  <c r="F83" i="30"/>
  <c r="C83" i="30"/>
  <c r="I98" i="28"/>
  <c r="I99" i="28"/>
  <c r="C99" i="28"/>
  <c r="I98" i="26"/>
  <c r="C99" i="26"/>
  <c r="C98" i="26"/>
  <c r="I99" i="26"/>
  <c r="I98" i="24"/>
  <c r="I97" i="24"/>
  <c r="I109" i="35"/>
  <c r="I106" i="33"/>
  <c r="I108" i="31"/>
  <c r="I104" i="29"/>
  <c r="I103" i="25"/>
  <c r="I90" i="28"/>
  <c r="I89" i="26"/>
  <c r="I89" i="24"/>
  <c r="I90" i="24" s="1"/>
  <c r="B32" i="38" s="1"/>
  <c r="I108" i="35"/>
  <c r="G31" i="38"/>
  <c r="I89" i="34"/>
  <c r="G30" i="38" s="1"/>
  <c r="I105" i="33"/>
  <c r="F31" i="38" s="1"/>
  <c r="I86" i="32"/>
  <c r="F30" i="38" s="1"/>
  <c r="I107" i="31"/>
  <c r="E31" i="38" s="1"/>
  <c r="I82" i="30"/>
  <c r="E30" i="38" s="1"/>
  <c r="I103" i="29"/>
  <c r="D31" i="38" s="1"/>
  <c r="I89" i="28"/>
  <c r="D30" i="38" s="1"/>
  <c r="I88" i="26"/>
  <c r="C30" i="38"/>
  <c r="I102" i="25"/>
  <c r="B31" i="38" s="1"/>
  <c r="I88" i="24"/>
  <c r="B30" i="38" s="1"/>
  <c r="C109" i="35"/>
  <c r="C106" i="33"/>
  <c r="C107" i="33"/>
  <c r="F9" i="38" s="1"/>
  <c r="C108" i="31"/>
  <c r="C104" i="29"/>
  <c r="C103" i="25"/>
  <c r="C90" i="28"/>
  <c r="C89" i="26"/>
  <c r="C89" i="24"/>
  <c r="C90" i="24" s="1"/>
  <c r="B8" i="38" s="1"/>
  <c r="H7" i="38"/>
  <c r="H6" i="38"/>
  <c r="C108" i="35"/>
  <c r="G7" i="38" s="1"/>
  <c r="C89" i="34"/>
  <c r="G6" i="38" s="1"/>
  <c r="C105" i="33"/>
  <c r="F7" i="38" s="1"/>
  <c r="C86" i="32"/>
  <c r="F6" i="38" s="1"/>
  <c r="C107" i="31"/>
  <c r="E7" i="38" s="1"/>
  <c r="C82" i="30"/>
  <c r="E6" i="38"/>
  <c r="C103" i="29"/>
  <c r="D7" i="38" s="1"/>
  <c r="C89" i="28"/>
  <c r="D6" i="38" s="1"/>
  <c r="C88" i="26"/>
  <c r="C6" i="38" s="1"/>
  <c r="C102" i="25"/>
  <c r="B7" i="38" s="1"/>
  <c r="C88" i="24"/>
  <c r="B6" i="38" s="1"/>
  <c r="I84" i="30"/>
  <c r="E32" i="38" s="1"/>
  <c r="C96" i="27"/>
  <c r="C7" i="38" s="1"/>
  <c r="F88" i="24"/>
  <c r="B77" i="38" s="1"/>
  <c r="Q109" i="37"/>
  <c r="P109" i="37"/>
  <c r="O109" i="37"/>
  <c r="N109" i="37"/>
  <c r="M109" i="37"/>
  <c r="E109" i="37"/>
  <c r="D109" i="37"/>
  <c r="S89" i="36"/>
  <c r="Q89" i="36"/>
  <c r="P89" i="36"/>
  <c r="O89" i="36"/>
  <c r="N89" i="36"/>
  <c r="M89" i="36"/>
  <c r="F89" i="36"/>
  <c r="E89" i="36"/>
  <c r="D89" i="36"/>
  <c r="O109" i="35"/>
  <c r="O110" i="35" s="1"/>
  <c r="F109" i="35"/>
  <c r="S108" i="35"/>
  <c r="Q108" i="35"/>
  <c r="P108" i="35"/>
  <c r="O108" i="35"/>
  <c r="N108" i="35"/>
  <c r="M108" i="35"/>
  <c r="K108" i="35"/>
  <c r="J108" i="35"/>
  <c r="L112" i="35" s="1"/>
  <c r="H108" i="35"/>
  <c r="G108" i="35"/>
  <c r="F108" i="35"/>
  <c r="E108" i="35"/>
  <c r="D108" i="35"/>
  <c r="B108" i="35"/>
  <c r="A108" i="35"/>
  <c r="C112" i="35" s="1"/>
  <c r="S89" i="34"/>
  <c r="Q89" i="34"/>
  <c r="P89" i="34"/>
  <c r="O89" i="34"/>
  <c r="N89" i="34"/>
  <c r="M89" i="34"/>
  <c r="J89" i="34"/>
  <c r="L94" i="34" s="1"/>
  <c r="H89" i="34"/>
  <c r="G89" i="34"/>
  <c r="F89" i="34"/>
  <c r="G77" i="38" s="1"/>
  <c r="E89" i="34"/>
  <c r="D89" i="34"/>
  <c r="B89" i="34"/>
  <c r="A89" i="34"/>
  <c r="C94" i="34" s="1"/>
  <c r="O106" i="33"/>
  <c r="O107" i="33" s="1"/>
  <c r="S105" i="33"/>
  <c r="Q105" i="33"/>
  <c r="P105" i="33"/>
  <c r="O105" i="33"/>
  <c r="N105" i="33"/>
  <c r="M105" i="33"/>
  <c r="H105" i="33"/>
  <c r="G105" i="33"/>
  <c r="E105" i="33"/>
  <c r="D105" i="33"/>
  <c r="S86" i="32"/>
  <c r="Q86" i="32"/>
  <c r="P86" i="32"/>
  <c r="O86" i="32"/>
  <c r="N86" i="32"/>
  <c r="M86" i="32"/>
  <c r="H86" i="32"/>
  <c r="G86" i="32"/>
  <c r="F86" i="32"/>
  <c r="F77" i="38" s="1"/>
  <c r="E86" i="32"/>
  <c r="D86" i="32"/>
  <c r="O108" i="31"/>
  <c r="F108" i="31"/>
  <c r="S107" i="31"/>
  <c r="Q107" i="31"/>
  <c r="P107" i="31"/>
  <c r="O107" i="31"/>
  <c r="N107" i="31"/>
  <c r="M107" i="31"/>
  <c r="K107" i="31"/>
  <c r="J107" i="31"/>
  <c r="L112" i="31" s="1"/>
  <c r="H107" i="31"/>
  <c r="G107" i="31"/>
  <c r="F107" i="31"/>
  <c r="E78" i="38" s="1"/>
  <c r="E107" i="31"/>
  <c r="D107" i="31"/>
  <c r="B107" i="31"/>
  <c r="A107" i="31"/>
  <c r="S82" i="30"/>
  <c r="R82" i="30"/>
  <c r="Q82" i="30"/>
  <c r="P82" i="30"/>
  <c r="O82" i="30"/>
  <c r="N82" i="30"/>
  <c r="M82" i="30"/>
  <c r="K82" i="30"/>
  <c r="J82" i="30"/>
  <c r="L87" i="30" s="1"/>
  <c r="H82" i="30"/>
  <c r="G82" i="30"/>
  <c r="F82" i="30"/>
  <c r="E77" i="38" s="1"/>
  <c r="E82" i="30"/>
  <c r="D82" i="30"/>
  <c r="B82" i="30"/>
  <c r="A82" i="30"/>
  <c r="C87" i="30" s="1"/>
  <c r="O104" i="29"/>
  <c r="S103" i="29"/>
  <c r="Q103" i="29"/>
  <c r="P103" i="29"/>
  <c r="O103" i="29"/>
  <c r="N103" i="29"/>
  <c r="M103" i="29"/>
  <c r="K103" i="29"/>
  <c r="J103" i="29"/>
  <c r="L108" i="29" s="1"/>
  <c r="H103" i="29"/>
  <c r="G103" i="29"/>
  <c r="E103" i="29"/>
  <c r="D103" i="29"/>
  <c r="B103" i="29"/>
  <c r="A103" i="29"/>
  <c r="C108" i="29" s="1"/>
  <c r="O90" i="28"/>
  <c r="O91" i="28" s="1"/>
  <c r="F90" i="28"/>
  <c r="S89" i="28"/>
  <c r="Q89" i="28"/>
  <c r="P89" i="28"/>
  <c r="O89" i="28"/>
  <c r="N89" i="28"/>
  <c r="M89" i="28"/>
  <c r="K89" i="28"/>
  <c r="J89" i="28"/>
  <c r="H89" i="28"/>
  <c r="G89" i="28"/>
  <c r="F89" i="28"/>
  <c r="D77" i="38" s="1"/>
  <c r="E89" i="28"/>
  <c r="D89" i="28"/>
  <c r="B89" i="28"/>
  <c r="A89" i="28"/>
  <c r="C94" i="28" s="1"/>
  <c r="F98" i="27"/>
  <c r="C80" i="38" s="1"/>
  <c r="O97" i="27"/>
  <c r="O98" i="27" s="1"/>
  <c r="L97" i="27"/>
  <c r="I97" i="27"/>
  <c r="F97" i="27"/>
  <c r="C97" i="27"/>
  <c r="S96" i="27"/>
  <c r="Q96" i="27"/>
  <c r="P96" i="27"/>
  <c r="O96" i="27"/>
  <c r="M96" i="27"/>
  <c r="L96" i="27"/>
  <c r="C55" i="38" s="1"/>
  <c r="H96" i="27"/>
  <c r="G96" i="27"/>
  <c r="F96" i="27"/>
  <c r="C78" i="38" s="1"/>
  <c r="E96" i="27"/>
  <c r="D96" i="27"/>
  <c r="O89" i="26"/>
  <c r="F89" i="26"/>
  <c r="S88" i="26"/>
  <c r="Q88" i="26"/>
  <c r="P88" i="26"/>
  <c r="O88" i="26"/>
  <c r="N88" i="26"/>
  <c r="M88" i="26"/>
  <c r="H88" i="26"/>
  <c r="G88" i="26"/>
  <c r="F88" i="26"/>
  <c r="C77" i="38" s="1"/>
  <c r="E88" i="26"/>
  <c r="D88" i="26"/>
  <c r="O103" i="25"/>
  <c r="Q102" i="25"/>
  <c r="P102" i="25"/>
  <c r="O102" i="25"/>
  <c r="N102" i="25"/>
  <c r="M102" i="25"/>
  <c r="K102" i="25"/>
  <c r="J102" i="25"/>
  <c r="H102" i="25"/>
  <c r="G102" i="25"/>
  <c r="E102" i="25"/>
  <c r="D102" i="25"/>
  <c r="B102" i="25"/>
  <c r="A102" i="25"/>
  <c r="Q89" i="24"/>
  <c r="P89" i="24"/>
  <c r="O89" i="24"/>
  <c r="O90" i="24" s="1"/>
  <c r="N89" i="24"/>
  <c r="M89" i="24"/>
  <c r="F89" i="24"/>
  <c r="F90" i="24" s="1"/>
  <c r="B79" i="38" s="1"/>
  <c r="E89" i="24"/>
  <c r="E90" i="24" s="1"/>
  <c r="D89" i="24"/>
  <c r="D90" i="24" s="1"/>
  <c r="Q88" i="24"/>
  <c r="P88" i="24"/>
  <c r="O88" i="24"/>
  <c r="N88" i="24"/>
  <c r="M88" i="24"/>
  <c r="H88" i="24"/>
  <c r="G88" i="24"/>
  <c r="E88" i="24"/>
  <c r="D88" i="24"/>
  <c r="C98" i="27"/>
  <c r="C9" i="38" s="1"/>
  <c r="C109" i="31" l="1"/>
  <c r="E9" i="38" s="1"/>
  <c r="F109" i="31"/>
  <c r="E80" i="38" s="1"/>
  <c r="C112" i="31"/>
  <c r="O109" i="31"/>
  <c r="L109" i="31"/>
  <c r="E57" i="38" s="1"/>
  <c r="I109" i="31"/>
  <c r="E33" i="38" s="1"/>
  <c r="F84" i="30"/>
  <c r="E79" i="38" s="1"/>
  <c r="L84" i="30"/>
  <c r="E56" i="38" s="1"/>
  <c r="C84" i="30"/>
  <c r="E8" i="38" s="1"/>
  <c r="O105" i="29"/>
  <c r="L105" i="29"/>
  <c r="D57" i="38" s="1"/>
  <c r="C105" i="29"/>
  <c r="D9" i="38" s="1"/>
  <c r="I105" i="29"/>
  <c r="D33" i="38" s="1"/>
  <c r="L91" i="28"/>
  <c r="D56" i="38" s="1"/>
  <c r="L94" i="28"/>
  <c r="M94" i="28"/>
  <c r="C91" i="28"/>
  <c r="D8" i="38" s="1"/>
  <c r="I98" i="27"/>
  <c r="C33" i="38" s="1"/>
  <c r="L98" i="27"/>
  <c r="C57" i="38" s="1"/>
  <c r="L90" i="26"/>
  <c r="C56" i="38" s="1"/>
  <c r="I90" i="26"/>
  <c r="C32" i="38" s="1"/>
  <c r="C90" i="26"/>
  <c r="C8" i="38" s="1"/>
  <c r="F90" i="26"/>
  <c r="C79" i="38" s="1"/>
  <c r="O90" i="26"/>
  <c r="F104" i="25"/>
  <c r="B80" i="38" s="1"/>
  <c r="L107" i="33"/>
  <c r="F57" i="38" s="1"/>
  <c r="I107" i="33"/>
  <c r="F33" i="38" s="1"/>
  <c r="L88" i="32"/>
  <c r="F56" i="38" s="1"/>
  <c r="F88" i="32"/>
  <c r="F79" i="38" s="1"/>
  <c r="C88" i="32"/>
  <c r="F8" i="38" s="1"/>
  <c r="C110" i="35"/>
  <c r="G9" i="38" s="1"/>
  <c r="I110" i="35"/>
  <c r="G33" i="38" s="1"/>
  <c r="L91" i="34"/>
  <c r="G56" i="38" s="1"/>
  <c r="F91" i="34"/>
  <c r="G79" i="38" s="1"/>
  <c r="C91" i="34"/>
  <c r="G8" i="38" s="1"/>
  <c r="I91" i="34"/>
  <c r="G32" i="38" s="1"/>
  <c r="L114" i="37"/>
  <c r="C114" i="37"/>
  <c r="D111" i="37"/>
  <c r="C111" i="37"/>
  <c r="H9" i="38" s="1"/>
  <c r="Q111" i="37"/>
  <c r="P111" i="37"/>
  <c r="G111" i="37"/>
  <c r="O111" i="37"/>
  <c r="J111" i="37"/>
  <c r="K111" i="37"/>
  <c r="I111" i="37"/>
  <c r="H33" i="38" s="1"/>
  <c r="N111" i="37"/>
  <c r="F111" i="37"/>
  <c r="H80" i="38" s="1"/>
  <c r="E111" i="37"/>
  <c r="L111" i="37"/>
  <c r="H57" i="38" s="1"/>
  <c r="H111" i="37"/>
  <c r="M111" i="37"/>
  <c r="J91" i="36"/>
  <c r="O91" i="36"/>
  <c r="N91" i="36"/>
  <c r="O104" i="25"/>
  <c r="I91" i="28"/>
  <c r="D32" i="38" s="1"/>
  <c r="F91" i="28"/>
  <c r="D79" i="38" s="1"/>
  <c r="L107" i="25"/>
  <c r="C107" i="25"/>
  <c r="I104" i="25"/>
  <c r="B33" i="38" s="1"/>
  <c r="C104" i="25"/>
  <c r="B9" i="38" s="1"/>
  <c r="L104" i="25"/>
  <c r="B57" i="38" s="1"/>
</calcChain>
</file>

<file path=xl/sharedStrings.xml><?xml version="1.0" encoding="utf-8"?>
<sst xmlns="http://schemas.openxmlformats.org/spreadsheetml/2006/main" count="611" uniqueCount="65">
  <si>
    <t>TBI</t>
  </si>
  <si>
    <t>Day</t>
  </si>
  <si>
    <t xml:space="preserve"> </t>
  </si>
  <si>
    <t>SEM</t>
  </si>
  <si>
    <t>SLEEP</t>
  </si>
  <si>
    <t>BRIEF AWAKENINGS</t>
  </si>
  <si>
    <t>BOUT LENGTHS</t>
  </si>
  <si>
    <t>BOUT NRS</t>
  </si>
  <si>
    <t>ACTIVITY</t>
  </si>
  <si>
    <t>LATENCY</t>
  </si>
  <si>
    <t>CI</t>
  </si>
  <si>
    <t>channels</t>
  </si>
  <si>
    <t>boards</t>
  </si>
  <si>
    <t>Night</t>
  </si>
  <si>
    <t>Total</t>
  </si>
  <si>
    <t/>
  </si>
  <si>
    <t>Sleep stats</t>
  </si>
  <si>
    <t>Sleep T tests</t>
  </si>
  <si>
    <t>Total Sleep</t>
  </si>
  <si>
    <t>sham</t>
  </si>
  <si>
    <t>sham SEM</t>
  </si>
  <si>
    <t>TBI SEM</t>
  </si>
  <si>
    <t>Bout Length</t>
  </si>
  <si>
    <t>Bout T</t>
  </si>
  <si>
    <t>Bout Number</t>
  </si>
  <si>
    <t>Brief Awakenings</t>
  </si>
  <si>
    <t>n Day 1</t>
  </si>
  <si>
    <t>Triage: Fly 1,2,4,8,14,15,19,20,24,27,29,31</t>
  </si>
  <si>
    <t>SS</t>
  </si>
  <si>
    <t>SS all</t>
  </si>
  <si>
    <t>All activity done</t>
  </si>
  <si>
    <t>No differences in activity</t>
  </si>
  <si>
    <t>All done</t>
  </si>
  <si>
    <t>no activity differences</t>
  </si>
  <si>
    <t>all done</t>
  </si>
  <si>
    <t>Fig 6C</t>
  </si>
  <si>
    <t>Fig 6D</t>
  </si>
  <si>
    <t>Fig 6E</t>
  </si>
  <si>
    <t>Fig 6F</t>
  </si>
  <si>
    <t>triage</t>
  </si>
  <si>
    <t>Figur /Panel</t>
  </si>
  <si>
    <t>Corresponding Data</t>
  </si>
  <si>
    <t>6A</t>
  </si>
  <si>
    <t>Survival_NFkB</t>
  </si>
  <si>
    <t>6B</t>
  </si>
  <si>
    <t>Control.Climbing/TBIx5.Climbing</t>
  </si>
  <si>
    <t>6(C-F)</t>
  </si>
  <si>
    <t>Cumulative data</t>
  </si>
  <si>
    <t>days after TBI induced</t>
  </si>
  <si>
    <t>number of flies alive</t>
  </si>
  <si>
    <t>Control</t>
  </si>
  <si>
    <t>date</t>
  </si>
  <si>
    <t>day</t>
  </si>
  <si>
    <t>TBI *5 (vial #1)</t>
  </si>
  <si>
    <t>TBI*5 (vial #2)</t>
  </si>
  <si>
    <t>TBI*5 (vial #3)</t>
  </si>
  <si>
    <t>Control (vial #4)</t>
  </si>
  <si>
    <t>Control (vial #5)</t>
  </si>
  <si>
    <t>Control (vial #6)</t>
  </si>
  <si>
    <t>Alive</t>
  </si>
  <si>
    <t>Died</t>
  </si>
  <si>
    <t>NaN</t>
  </si>
  <si>
    <t>NfkB0X Day1-7 = non TBI control</t>
  </si>
  <si>
    <t>NfkB5X Day1-7 = TBI</t>
  </si>
  <si>
    <t>Graphs_Figure6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</si>
</sst>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2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0" fontId="5" fillId="0" borderId="0" xfId="0" applyFont="1"/>
    <xf numFmtId="165" fontId="0" fillId="0" borderId="0" xfId="0" applyNumberFormat="1"/>
    <xf numFmtId="165" fontId="2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vertical="center"/>
    </xf>
    <xf numFmtId="16" fontId="6" fillId="0" borderId="0" xfId="0" applyNumberFormat="1" applyFont="1" applyAlignment="1">
      <alignment horizontal="right" wrapText="1"/>
    </xf>
    <xf numFmtId="16" fontId="0" fillId="0" borderId="0" xfId="0" applyNumberFormat="1"/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0" fontId="7" fillId="3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14" fontId="7" fillId="3" borderId="1" xfId="0" applyNumberFormat="1" applyFont="1" applyFill="1" applyBorder="1" applyAlignment="1">
      <alignment horizontal="right" wrapText="1"/>
    </xf>
    <xf numFmtId="16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/>
    </xf>
    <xf numFmtId="16" fontId="6" fillId="0" borderId="1" xfId="0" applyNumberFormat="1" applyFont="1" applyBorder="1" applyAlignment="1">
      <alignment horizontal="right" wrapText="1"/>
    </xf>
    <xf numFmtId="14" fontId="6" fillId="0" borderId="1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</cellXfs>
  <cellStyles count="2">
    <cellStyle name="Normal" xfId="0" builtinId="0"/>
    <cellStyle name="Normal 2" xfId="1" xr:uid="{01548686-BA14-3543-9447-344880BD2D1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Sleep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09711286089237"/>
          <c:y val="0.17631962671332749"/>
          <c:w val="0.85856955380577427"/>
          <c:h val="0.72094889180519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Graphs_Figure6!$B$8:$H$8</c:f>
                <c:numCache>
                  <c:formatCode>General</c:formatCode>
                  <c:ptCount val="7"/>
                  <c:pt idx="0">
                    <c:v>23.436078186538598</c:v>
                  </c:pt>
                  <c:pt idx="1">
                    <c:v>30.89203533245956</c:v>
                  </c:pt>
                  <c:pt idx="2">
                    <c:v>34.997902941515335</c:v>
                  </c:pt>
                  <c:pt idx="3">
                    <c:v>38.688891914279296</c:v>
                  </c:pt>
                  <c:pt idx="4">
                    <c:v>46.190903287176155</c:v>
                  </c:pt>
                  <c:pt idx="5">
                    <c:v>50.693566078185469</c:v>
                  </c:pt>
                  <c:pt idx="6">
                    <c:v>64.863883294242186</c:v>
                  </c:pt>
                </c:numCache>
              </c:numRef>
            </c:plus>
            <c:minus>
              <c:numRef>
                <c:f>Graphs_Figure6!$B$8:$H$8</c:f>
                <c:numCache>
                  <c:formatCode>General</c:formatCode>
                  <c:ptCount val="7"/>
                  <c:pt idx="0">
                    <c:v>23.436078186538598</c:v>
                  </c:pt>
                  <c:pt idx="1">
                    <c:v>30.89203533245956</c:v>
                  </c:pt>
                  <c:pt idx="2">
                    <c:v>34.997902941515335</c:v>
                  </c:pt>
                  <c:pt idx="3">
                    <c:v>38.688891914279296</c:v>
                  </c:pt>
                  <c:pt idx="4">
                    <c:v>46.190903287176155</c:v>
                  </c:pt>
                  <c:pt idx="5">
                    <c:v>50.693566078185469</c:v>
                  </c:pt>
                  <c:pt idx="6">
                    <c:v>64.863883294242186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Graphs_Figure6!$B$5:$H$5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Graphs_Figure6!$B$6:$H$6</c:f>
              <c:numCache>
                <c:formatCode>0.0</c:formatCode>
                <c:ptCount val="7"/>
                <c:pt idx="0">
                  <c:v>997.5</c:v>
                </c:pt>
                <c:pt idx="1">
                  <c:v>898.43137254901956</c:v>
                </c:pt>
                <c:pt idx="2">
                  <c:v>852.25490196078431</c:v>
                </c:pt>
                <c:pt idx="3">
                  <c:v>825.17647058823525</c:v>
                </c:pt>
                <c:pt idx="4">
                  <c:v>821.90476190476193</c:v>
                </c:pt>
                <c:pt idx="5">
                  <c:v>768.90476190476193</c:v>
                </c:pt>
                <c:pt idx="6">
                  <c:v>740.90476190476193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81-8848-B6DA-11B90DE97B7E}"/>
            </c:ext>
          </c:extLst>
        </c:ser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Graphs_Figure6!$B$9:$H$9</c:f>
                <c:numCache>
                  <c:formatCode>General</c:formatCode>
                  <c:ptCount val="7"/>
                  <c:pt idx="0">
                    <c:v>33.31621740561976</c:v>
                  </c:pt>
                  <c:pt idx="1">
                    <c:v>34.825894401729705</c:v>
                  </c:pt>
                  <c:pt idx="2">
                    <c:v>35.616633970444433</c:v>
                  </c:pt>
                  <c:pt idx="3">
                    <c:v>39.69826488378628</c:v>
                  </c:pt>
                  <c:pt idx="4">
                    <c:v>45.693201757686914</c:v>
                  </c:pt>
                  <c:pt idx="5">
                    <c:v>46.140834858226654</c:v>
                  </c:pt>
                  <c:pt idx="6">
                    <c:v>70.203258618536779</c:v>
                  </c:pt>
                </c:numCache>
              </c:numRef>
            </c:plus>
            <c:minus>
              <c:numRef>
                <c:f>Graphs_Figure6!$B$9:$H$9</c:f>
                <c:numCache>
                  <c:formatCode>General</c:formatCode>
                  <c:ptCount val="7"/>
                  <c:pt idx="0">
                    <c:v>33.31621740561976</c:v>
                  </c:pt>
                  <c:pt idx="1">
                    <c:v>34.825894401729705</c:v>
                  </c:pt>
                  <c:pt idx="2">
                    <c:v>35.616633970444433</c:v>
                  </c:pt>
                  <c:pt idx="3">
                    <c:v>39.69826488378628</c:v>
                  </c:pt>
                  <c:pt idx="4">
                    <c:v>45.693201757686914</c:v>
                  </c:pt>
                  <c:pt idx="5">
                    <c:v>46.140834858226654</c:v>
                  </c:pt>
                  <c:pt idx="6">
                    <c:v>70.203258618536779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Graphs_Figure6!$B$5:$H$5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Graphs_Figure6!$B$7:$H$7</c:f>
              <c:numCache>
                <c:formatCode>0.0</c:formatCode>
                <c:ptCount val="7"/>
                <c:pt idx="0">
                  <c:v>1013.4897959183673</c:v>
                </c:pt>
                <c:pt idx="1">
                  <c:v>921.8780487804878</c:v>
                </c:pt>
                <c:pt idx="2">
                  <c:v>887.1</c:v>
                </c:pt>
                <c:pt idx="3">
                  <c:v>871.36842105263156</c:v>
                </c:pt>
                <c:pt idx="4">
                  <c:v>860.66666666666663</c:v>
                </c:pt>
                <c:pt idx="5">
                  <c:v>816.91666666666663</c:v>
                </c:pt>
                <c:pt idx="6">
                  <c:v>730.5454545454545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81-8848-B6DA-11B90DE97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577248"/>
        <c:axId val="1952578896"/>
      </c:lineChart>
      <c:catAx>
        <c:axId val="195257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578896"/>
        <c:crosses val="autoZero"/>
        <c:auto val="1"/>
        <c:lblAlgn val="ctr"/>
        <c:lblOffset val="100"/>
        <c:noMultiLvlLbl val="0"/>
      </c:catAx>
      <c:valAx>
        <c:axId val="1952578896"/>
        <c:scaling>
          <c:orientation val="minMax"/>
          <c:max val="1200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57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Bout Length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09711286089237"/>
          <c:y val="0.17631962671332749"/>
          <c:w val="0.85856955380577427"/>
          <c:h val="0.72094889180519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Graphs_Figure6!$B$32:$H$32</c:f>
                <c:numCache>
                  <c:formatCode>General</c:formatCode>
                  <c:ptCount val="7"/>
                  <c:pt idx="0">
                    <c:v>2.5708798094065175</c:v>
                  </c:pt>
                  <c:pt idx="1">
                    <c:v>2.16673565985595</c:v>
                  </c:pt>
                  <c:pt idx="2">
                    <c:v>3.6077638418367135</c:v>
                  </c:pt>
                  <c:pt idx="3">
                    <c:v>1.9520123970622909</c:v>
                  </c:pt>
                  <c:pt idx="4">
                    <c:v>3.7000747401421239</c:v>
                  </c:pt>
                  <c:pt idx="5">
                    <c:v>4.1791702449928483</c:v>
                  </c:pt>
                  <c:pt idx="6">
                    <c:v>3.0269890629722331</c:v>
                  </c:pt>
                </c:numCache>
              </c:numRef>
            </c:plus>
            <c:minus>
              <c:numRef>
                <c:f>Graphs_Figure6!$B$32:$H$32</c:f>
                <c:numCache>
                  <c:formatCode>General</c:formatCode>
                  <c:ptCount val="7"/>
                  <c:pt idx="0">
                    <c:v>2.5708798094065175</c:v>
                  </c:pt>
                  <c:pt idx="1">
                    <c:v>2.16673565985595</c:v>
                  </c:pt>
                  <c:pt idx="2">
                    <c:v>3.6077638418367135</c:v>
                  </c:pt>
                  <c:pt idx="3">
                    <c:v>1.9520123970622909</c:v>
                  </c:pt>
                  <c:pt idx="4">
                    <c:v>3.7000747401421239</c:v>
                  </c:pt>
                  <c:pt idx="5">
                    <c:v>4.1791702449928483</c:v>
                  </c:pt>
                  <c:pt idx="6">
                    <c:v>3.0269890629722331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Graphs_Figure6!$B$29:$H$29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Graphs_Figure6!$B$30:$H$30</c:f>
              <c:numCache>
                <c:formatCode>0.0</c:formatCode>
                <c:ptCount val="7"/>
                <c:pt idx="0">
                  <c:v>38.077277584649089</c:v>
                </c:pt>
                <c:pt idx="1">
                  <c:v>32.321764785734892</c:v>
                </c:pt>
                <c:pt idx="2">
                  <c:v>34.002852214708085</c:v>
                </c:pt>
                <c:pt idx="3">
                  <c:v>30.035577002955087</c:v>
                </c:pt>
                <c:pt idx="4">
                  <c:v>33.672160166446531</c:v>
                </c:pt>
                <c:pt idx="5">
                  <c:v>32.512323586875745</c:v>
                </c:pt>
                <c:pt idx="6">
                  <c:v>28.742203286546129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B0-B64C-9E71-CEE2443A2F21}"/>
            </c:ext>
          </c:extLst>
        </c:ser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Graphs_Figure6!$B$33:$H$33</c:f>
                <c:numCache>
                  <c:formatCode>General</c:formatCode>
                  <c:ptCount val="7"/>
                  <c:pt idx="0">
                    <c:v>2.9493188740750278</c:v>
                  </c:pt>
                  <c:pt idx="1">
                    <c:v>1.9347654902552103</c:v>
                  </c:pt>
                  <c:pt idx="2">
                    <c:v>2.8172190597373299</c:v>
                  </c:pt>
                  <c:pt idx="3">
                    <c:v>2.9221783958094578</c:v>
                  </c:pt>
                  <c:pt idx="4">
                    <c:v>5.0915410419997151</c:v>
                  </c:pt>
                  <c:pt idx="5">
                    <c:v>2.829742536350321</c:v>
                  </c:pt>
                  <c:pt idx="6">
                    <c:v>3.4437223454034234</c:v>
                  </c:pt>
                </c:numCache>
              </c:numRef>
            </c:plus>
            <c:minus>
              <c:numRef>
                <c:f>Graphs_Figure6!$B$33:$H$33</c:f>
                <c:numCache>
                  <c:formatCode>General</c:formatCode>
                  <c:ptCount val="7"/>
                  <c:pt idx="0">
                    <c:v>2.9493188740750278</c:v>
                  </c:pt>
                  <c:pt idx="1">
                    <c:v>1.9347654902552103</c:v>
                  </c:pt>
                  <c:pt idx="2">
                    <c:v>2.8172190597373299</c:v>
                  </c:pt>
                  <c:pt idx="3">
                    <c:v>2.9221783958094578</c:v>
                  </c:pt>
                  <c:pt idx="4">
                    <c:v>5.0915410419997151</c:v>
                  </c:pt>
                  <c:pt idx="5">
                    <c:v>2.829742536350321</c:v>
                  </c:pt>
                  <c:pt idx="6">
                    <c:v>3.4437223454034234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Graphs_Figure6!$B$29:$H$29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Graphs_Figure6!$B$31:$H$31</c:f>
              <c:numCache>
                <c:formatCode>0.0</c:formatCode>
                <c:ptCount val="7"/>
                <c:pt idx="0">
                  <c:v>37.42306395369917</c:v>
                </c:pt>
                <c:pt idx="1">
                  <c:v>32.614481840144272</c:v>
                </c:pt>
                <c:pt idx="2">
                  <c:v>33.948668823113586</c:v>
                </c:pt>
                <c:pt idx="3">
                  <c:v>31.865705183730604</c:v>
                </c:pt>
                <c:pt idx="4">
                  <c:v>30.164987871848542</c:v>
                </c:pt>
                <c:pt idx="5">
                  <c:v>26.92893029384409</c:v>
                </c:pt>
                <c:pt idx="6">
                  <c:v>24.174156179733675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B0-B64C-9E71-CEE2443A2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2577248"/>
        <c:axId val="1952578896"/>
      </c:lineChart>
      <c:catAx>
        <c:axId val="195257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578896"/>
        <c:crosses val="autoZero"/>
        <c:auto val="1"/>
        <c:lblAlgn val="ctr"/>
        <c:lblOffset val="100"/>
        <c:noMultiLvlLbl val="0"/>
      </c:catAx>
      <c:valAx>
        <c:axId val="1952578896"/>
        <c:scaling>
          <c:orientation val="minMax"/>
          <c:max val="50"/>
          <c:min val="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25772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Bout Number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Graphs_Figure6!$B$56:$H$56</c:f>
                <c:numCache>
                  <c:formatCode>General</c:formatCode>
                  <c:ptCount val="7"/>
                  <c:pt idx="0">
                    <c:v>1.4105496311788122</c:v>
                  </c:pt>
                  <c:pt idx="1">
                    <c:v>1.5005112546645076</c:v>
                  </c:pt>
                  <c:pt idx="2">
                    <c:v>1.4946939344590158</c:v>
                  </c:pt>
                  <c:pt idx="3">
                    <c:v>1.5123482508449928</c:v>
                  </c:pt>
                  <c:pt idx="4">
                    <c:v>2.2968972466027395</c:v>
                  </c:pt>
                  <c:pt idx="5">
                    <c:v>2.2145673144031264</c:v>
                  </c:pt>
                  <c:pt idx="6">
                    <c:v>2.1490914602008888</c:v>
                  </c:pt>
                </c:numCache>
              </c:numRef>
            </c:plus>
            <c:minus>
              <c:numRef>
                <c:f>Graphs_Figure6!$B$56:$H$56</c:f>
                <c:numCache>
                  <c:formatCode>General</c:formatCode>
                  <c:ptCount val="7"/>
                  <c:pt idx="0">
                    <c:v>1.4105496311788122</c:v>
                  </c:pt>
                  <c:pt idx="1">
                    <c:v>1.5005112546645076</c:v>
                  </c:pt>
                  <c:pt idx="2">
                    <c:v>1.4946939344590158</c:v>
                  </c:pt>
                  <c:pt idx="3">
                    <c:v>1.5123482508449928</c:v>
                  </c:pt>
                  <c:pt idx="4">
                    <c:v>2.2968972466027395</c:v>
                  </c:pt>
                  <c:pt idx="5">
                    <c:v>2.2145673144031264</c:v>
                  </c:pt>
                  <c:pt idx="6">
                    <c:v>2.1490914602008888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Graphs_Figure6!$B$53:$H$53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Graphs_Figure6!$B$54:$H$54</c:f>
              <c:numCache>
                <c:formatCode>0.0</c:formatCode>
                <c:ptCount val="7"/>
                <c:pt idx="0">
                  <c:v>29.839285714285715</c:v>
                </c:pt>
                <c:pt idx="1">
                  <c:v>30.823529411764707</c:v>
                </c:pt>
                <c:pt idx="2">
                  <c:v>30.019607843137255</c:v>
                </c:pt>
                <c:pt idx="3">
                  <c:v>29.588235294117649</c:v>
                </c:pt>
                <c:pt idx="4">
                  <c:v>27.904761904761905</c:v>
                </c:pt>
                <c:pt idx="5">
                  <c:v>27.095238095238095</c:v>
                </c:pt>
                <c:pt idx="6">
                  <c:v>26.904761904761905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78-F841-B051-ADA587D7C4B5}"/>
            </c:ext>
          </c:extLst>
        </c:ser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Graphs_Figure6!$B$57:$H$57</c:f>
                <c:numCache>
                  <c:formatCode>General</c:formatCode>
                  <c:ptCount val="7"/>
                  <c:pt idx="0">
                    <c:v>1.5841980511359128</c:v>
                  </c:pt>
                  <c:pt idx="1">
                    <c:v>1.4882546301424342</c:v>
                  </c:pt>
                  <c:pt idx="2">
                    <c:v>1.7760830931705174</c:v>
                  </c:pt>
                  <c:pt idx="3">
                    <c:v>2.0348511373088107</c:v>
                  </c:pt>
                  <c:pt idx="4">
                    <c:v>3.9717277364040466</c:v>
                  </c:pt>
                  <c:pt idx="5">
                    <c:v>3.0462553598100923</c:v>
                  </c:pt>
                  <c:pt idx="6">
                    <c:v>4.5503609883136686</c:v>
                  </c:pt>
                </c:numCache>
              </c:numRef>
            </c:plus>
            <c:minus>
              <c:numRef>
                <c:f>Graphs_Figure6!$B$57:$H$57</c:f>
                <c:numCache>
                  <c:formatCode>General</c:formatCode>
                  <c:ptCount val="7"/>
                  <c:pt idx="0">
                    <c:v>1.5841980511359128</c:v>
                  </c:pt>
                  <c:pt idx="1">
                    <c:v>1.4882546301424342</c:v>
                  </c:pt>
                  <c:pt idx="2">
                    <c:v>1.7760830931705174</c:v>
                  </c:pt>
                  <c:pt idx="3">
                    <c:v>2.0348511373088107</c:v>
                  </c:pt>
                  <c:pt idx="4">
                    <c:v>3.9717277364040466</c:v>
                  </c:pt>
                  <c:pt idx="5">
                    <c:v>3.0462553598100923</c:v>
                  </c:pt>
                  <c:pt idx="6">
                    <c:v>4.5503609883136686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Graphs_Figure6!$B$53:$H$53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Graphs_Figure6!$B$55:$H$55</c:f>
              <c:numCache>
                <c:formatCode>0.0</c:formatCode>
                <c:ptCount val="7"/>
                <c:pt idx="0">
                  <c:v>31.326530612244898</c:v>
                </c:pt>
                <c:pt idx="1">
                  <c:v>30.804878048780488</c:v>
                </c:pt>
                <c:pt idx="2">
                  <c:v>29.774999999999999</c:v>
                </c:pt>
                <c:pt idx="3">
                  <c:v>31.815789473684209</c:v>
                </c:pt>
                <c:pt idx="4">
                  <c:v>34.75</c:v>
                </c:pt>
                <c:pt idx="5">
                  <c:v>33.083333333333336</c:v>
                </c:pt>
                <c:pt idx="6">
                  <c:v>33.81818181818182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8-F841-B051-ADA587D7C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020704"/>
        <c:axId val="1959897136"/>
      </c:lineChart>
      <c:catAx>
        <c:axId val="195602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897136"/>
        <c:crosses val="autoZero"/>
        <c:auto val="1"/>
        <c:lblAlgn val="ctr"/>
        <c:lblOffset val="100"/>
        <c:noMultiLvlLbl val="0"/>
      </c:catAx>
      <c:valAx>
        <c:axId val="1959897136"/>
        <c:scaling>
          <c:orientation val="minMax"/>
          <c:max val="40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02070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Brief Awakenings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Graphs_Figure6!$B$79:$H$79</c:f>
                <c:numCache>
                  <c:formatCode>General</c:formatCode>
                  <c:ptCount val="7"/>
                  <c:pt idx="0">
                    <c:v>7.5351527501220428E-2</c:v>
                  </c:pt>
                  <c:pt idx="1">
                    <c:v>7.5047937088494332E-2</c:v>
                  </c:pt>
                  <c:pt idx="2">
                    <c:v>0.12097154658820422</c:v>
                  </c:pt>
                  <c:pt idx="3">
                    <c:v>0.10874364081716455</c:v>
                  </c:pt>
                  <c:pt idx="4">
                    <c:v>0.14216238687811317</c:v>
                  </c:pt>
                  <c:pt idx="5">
                    <c:v>0.15039368426589519</c:v>
                  </c:pt>
                  <c:pt idx="6">
                    <c:v>0.11862524277629082</c:v>
                  </c:pt>
                </c:numCache>
              </c:numRef>
            </c:plus>
            <c:minus>
              <c:numRef>
                <c:f>Graphs_Figure6!$B$79:$H$79</c:f>
                <c:numCache>
                  <c:formatCode>General</c:formatCode>
                  <c:ptCount val="7"/>
                  <c:pt idx="0">
                    <c:v>7.5351527501220428E-2</c:v>
                  </c:pt>
                  <c:pt idx="1">
                    <c:v>7.5047937088494332E-2</c:v>
                  </c:pt>
                  <c:pt idx="2">
                    <c:v>0.12097154658820422</c:v>
                  </c:pt>
                  <c:pt idx="3">
                    <c:v>0.10874364081716455</c:v>
                  </c:pt>
                  <c:pt idx="4">
                    <c:v>0.14216238687811317</c:v>
                  </c:pt>
                  <c:pt idx="5">
                    <c:v>0.15039368426589519</c:v>
                  </c:pt>
                  <c:pt idx="6">
                    <c:v>0.11862524277629082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Graphs_Figure6!$B$76:$H$76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Graphs_Figure6!$B$77:$H$77</c:f>
              <c:numCache>
                <c:formatCode>0.00</c:formatCode>
                <c:ptCount val="7"/>
                <c:pt idx="0">
                  <c:v>1.216517857142857</c:v>
                </c:pt>
                <c:pt idx="1">
                  <c:v>1.3670774511354928</c:v>
                </c:pt>
                <c:pt idx="2">
                  <c:v>1.4877450980392157</c:v>
                </c:pt>
                <c:pt idx="3">
                  <c:v>1.4975490196078431</c:v>
                </c:pt>
                <c:pt idx="4">
                  <c:v>1.2420634920634921</c:v>
                </c:pt>
                <c:pt idx="5">
                  <c:v>1.2956349206349209</c:v>
                </c:pt>
                <c:pt idx="6">
                  <c:v>1.3214285714285716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E1-1741-AD68-449A1A85CB31}"/>
            </c:ext>
          </c:extLst>
        </c:ser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Graphs_Figure6!$B$80:$H$80</c:f>
                <c:numCache>
                  <c:formatCode>General</c:formatCode>
                  <c:ptCount val="7"/>
                  <c:pt idx="0">
                    <c:v>0.14755667943282136</c:v>
                  </c:pt>
                  <c:pt idx="1">
                    <c:v>0.11772975908214899</c:v>
                  </c:pt>
                  <c:pt idx="2">
                    <c:v>0.11334558757279541</c:v>
                  </c:pt>
                  <c:pt idx="3">
                    <c:v>0.10987722244227582</c:v>
                  </c:pt>
                  <c:pt idx="4">
                    <c:v>0.17491618062405703</c:v>
                  </c:pt>
                  <c:pt idx="5">
                    <c:v>0.20370220911220926</c:v>
                  </c:pt>
                  <c:pt idx="6">
                    <c:v>0.3877796393165881</c:v>
                  </c:pt>
                </c:numCache>
              </c:numRef>
            </c:plus>
            <c:minus>
              <c:numRef>
                <c:f>Graphs_Figure6!$B$80:$H$80</c:f>
                <c:numCache>
                  <c:formatCode>General</c:formatCode>
                  <c:ptCount val="7"/>
                  <c:pt idx="0">
                    <c:v>0.14755667943282136</c:v>
                  </c:pt>
                  <c:pt idx="1">
                    <c:v>0.11772975908214899</c:v>
                  </c:pt>
                  <c:pt idx="2">
                    <c:v>0.11334558757279541</c:v>
                  </c:pt>
                  <c:pt idx="3">
                    <c:v>0.10987722244227582</c:v>
                  </c:pt>
                  <c:pt idx="4">
                    <c:v>0.17491618062405703</c:v>
                  </c:pt>
                  <c:pt idx="5">
                    <c:v>0.20370220911220926</c:v>
                  </c:pt>
                  <c:pt idx="6">
                    <c:v>0.3877796393165881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Graphs_Figure6!$B$76:$H$76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Graphs_Figure6!$B$78:$H$78</c:f>
              <c:numCache>
                <c:formatCode>0.00</c:formatCode>
                <c:ptCount val="7"/>
                <c:pt idx="0">
                  <c:v>1.4591836734693877</c:v>
                </c:pt>
                <c:pt idx="1">
                  <c:v>1.3396334710855415</c:v>
                </c:pt>
                <c:pt idx="2">
                  <c:v>1.3958333333333333</c:v>
                </c:pt>
                <c:pt idx="3">
                  <c:v>1.3146929824561406</c:v>
                </c:pt>
                <c:pt idx="4">
                  <c:v>1.46875</c:v>
                </c:pt>
                <c:pt idx="5">
                  <c:v>1.6006944444444444</c:v>
                </c:pt>
                <c:pt idx="6">
                  <c:v>1.7992424242424243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E1-1741-AD68-449A1A85C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8344176"/>
        <c:axId val="1957873072"/>
      </c:lineChart>
      <c:catAx>
        <c:axId val="195834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873072"/>
        <c:crosses val="autoZero"/>
        <c:auto val="1"/>
        <c:lblAlgn val="ctr"/>
        <c:lblOffset val="100"/>
        <c:noMultiLvlLbl val="0"/>
      </c:catAx>
      <c:valAx>
        <c:axId val="195787307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34417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139700</xdr:rowOff>
    </xdr:from>
    <xdr:to>
      <xdr:col>4</xdr:col>
      <xdr:colOff>355600</xdr:colOff>
      <xdr:row>25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E414D6-0981-754C-8824-60CAE2936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4</xdr:col>
      <xdr:colOff>355600</xdr:colOff>
      <xdr:row>49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5E591D2-F5AC-F84B-89F6-D3621749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</xdr:colOff>
      <xdr:row>57</xdr:row>
      <xdr:rowOff>57150</xdr:rowOff>
    </xdr:from>
    <xdr:to>
      <xdr:col>4</xdr:col>
      <xdr:colOff>647700</xdr:colOff>
      <xdr:row>71</xdr:row>
      <xdr:rowOff>133350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6290996-AD6A-9B42-9455-6B9E89ED3D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12700</xdr:colOff>
      <xdr:row>80</xdr:row>
      <xdr:rowOff>158750</xdr:rowOff>
    </xdr:from>
    <xdr:to>
      <xdr:col>4</xdr:col>
      <xdr:colOff>635000</xdr:colOff>
      <xdr:row>95</xdr:row>
      <xdr:rowOff>44450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5EB00CE-C82C-9448-8BB6-C9685368B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560B-E478-644E-ABE4-99AB7968D429}">
  <dimension ref="A1:B6"/>
  <sheetViews>
    <sheetView tabSelected="1" workbookViewId="0">
      <selection activeCell="B13" sqref="B13"/>
    </sheetView>
  </sheetViews>
  <sheetFormatPr baseColWidth="10" defaultColWidth="8.83203125" defaultRowHeight="15" x14ac:dyDescent="0.2"/>
  <cols>
    <col min="1" max="1" width="11.1640625" bestFit="1" customWidth="1"/>
    <col min="2" max="2" width="28.33203125" bestFit="1" customWidth="1"/>
  </cols>
  <sheetData>
    <row r="1" spans="1:2" x14ac:dyDescent="0.2">
      <c r="A1" s="2" t="s">
        <v>40</v>
      </c>
      <c r="B1" s="2" t="s">
        <v>41</v>
      </c>
    </row>
    <row r="2" spans="1:2" x14ac:dyDescent="0.2">
      <c r="A2" t="s">
        <v>42</v>
      </c>
      <c r="B2" t="s">
        <v>43</v>
      </c>
    </row>
    <row r="3" spans="1:2" x14ac:dyDescent="0.2">
      <c r="A3" t="s">
        <v>44</v>
      </c>
      <c r="B3" t="s">
        <v>45</v>
      </c>
    </row>
    <row r="4" spans="1:2" x14ac:dyDescent="0.2">
      <c r="A4" t="s">
        <v>46</v>
      </c>
      <c r="B4" t="s">
        <v>62</v>
      </c>
    </row>
    <row r="5" spans="1:2" x14ac:dyDescent="0.2">
      <c r="A5" t="s">
        <v>46</v>
      </c>
      <c r="B5" t="s">
        <v>63</v>
      </c>
    </row>
    <row r="6" spans="1:2" x14ac:dyDescent="0.2">
      <c r="A6" t="s">
        <v>46</v>
      </c>
      <c r="B6" t="s">
        <v>64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8FCD-3926-EB45-AABB-443989BCC992}">
  <dimension ref="A1:U99"/>
  <sheetViews>
    <sheetView topLeftCell="A51" zoomScale="115" workbookViewId="0">
      <selection activeCell="N58" sqref="N58"/>
    </sheetView>
  </sheetViews>
  <sheetFormatPr baseColWidth="10" defaultColWidth="8.83203125" defaultRowHeight="15" x14ac:dyDescent="0.2"/>
  <cols>
    <col min="1" max="1" width="8.83203125" customWidth="1"/>
  </cols>
  <sheetData>
    <row r="1" spans="1:21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21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  <c r="U2" s="1"/>
    </row>
    <row r="3" spans="1:21" x14ac:dyDescent="0.2">
      <c r="C3">
        <v>818</v>
      </c>
      <c r="D3">
        <v>2.5833333333333335</v>
      </c>
      <c r="E3">
        <v>3.3333333333333335</v>
      </c>
      <c r="F3">
        <v>2.9583333333333335</v>
      </c>
      <c r="I3">
        <v>27.266666666666666</v>
      </c>
      <c r="L3">
        <v>30</v>
      </c>
      <c r="M3">
        <v>1.2857142857142858</v>
      </c>
      <c r="N3">
        <v>0.75617792421746288</v>
      </c>
      <c r="O3">
        <v>1.3071999999999999</v>
      </c>
      <c r="P3">
        <v>1</v>
      </c>
      <c r="Q3">
        <v>39.069053708439895</v>
      </c>
      <c r="R3">
        <v>1</v>
      </c>
      <c r="S3">
        <v>10</v>
      </c>
      <c r="U3" s="1"/>
    </row>
    <row r="4" spans="1:21" x14ac:dyDescent="0.2">
      <c r="C4">
        <v>1012</v>
      </c>
      <c r="D4">
        <v>1.0833333333333333</v>
      </c>
      <c r="E4">
        <v>1.1666666666666667</v>
      </c>
      <c r="F4">
        <v>1.125</v>
      </c>
      <c r="I4">
        <v>30.666666666666668</v>
      </c>
      <c r="L4">
        <v>33</v>
      </c>
      <c r="M4">
        <v>2.7086614173228347</v>
      </c>
      <c r="N4">
        <v>1.5837837837837838</v>
      </c>
      <c r="O4">
        <v>3.0671834625322996</v>
      </c>
      <c r="P4">
        <v>33</v>
      </c>
      <c r="Q4">
        <v>58.363106796116504</v>
      </c>
      <c r="R4">
        <v>2</v>
      </c>
      <c r="S4">
        <v>10</v>
      </c>
      <c r="T4" s="1"/>
    </row>
    <row r="5" spans="1:21" x14ac:dyDescent="0.2">
      <c r="C5">
        <v>1095</v>
      </c>
      <c r="D5">
        <v>0.33333333333333331</v>
      </c>
      <c r="E5">
        <v>0.25</v>
      </c>
      <c r="F5">
        <v>0.29166666666666669</v>
      </c>
      <c r="I5">
        <v>32.205882352941174</v>
      </c>
      <c r="L5">
        <v>34</v>
      </c>
      <c r="M5">
        <v>3.0388888888888888</v>
      </c>
      <c r="N5">
        <v>0.73099415204678364</v>
      </c>
      <c r="O5">
        <v>2.7160120845921449</v>
      </c>
      <c r="P5">
        <v>1</v>
      </c>
      <c r="Q5">
        <v>69.693160813308694</v>
      </c>
      <c r="R5">
        <v>3</v>
      </c>
      <c r="S5">
        <v>10</v>
      </c>
    </row>
    <row r="6" spans="1:21" x14ac:dyDescent="0.2">
      <c r="C6">
        <v>389</v>
      </c>
      <c r="D6">
        <v>1.5</v>
      </c>
      <c r="E6">
        <v>1.75</v>
      </c>
      <c r="F6">
        <v>1.625</v>
      </c>
      <c r="I6">
        <v>12.15625</v>
      </c>
      <c r="L6">
        <v>32</v>
      </c>
      <c r="M6">
        <v>2.3429672447013488</v>
      </c>
      <c r="N6">
        <v>2.1112737920937041</v>
      </c>
      <c r="O6">
        <v>2.2338099243061396</v>
      </c>
      <c r="P6">
        <v>4</v>
      </c>
      <c r="Q6">
        <v>13.68695652173913</v>
      </c>
      <c r="R6">
        <v>4</v>
      </c>
      <c r="S6">
        <v>10</v>
      </c>
    </row>
    <row r="7" spans="1:21" x14ac:dyDescent="0.2">
      <c r="C7">
        <v>945</v>
      </c>
      <c r="D7">
        <v>2.3333333333333335</v>
      </c>
      <c r="E7">
        <v>0.66666666666666663</v>
      </c>
      <c r="F7">
        <v>1.5</v>
      </c>
      <c r="I7">
        <v>24.23076923076923</v>
      </c>
      <c r="L7">
        <v>39</v>
      </c>
      <c r="M7">
        <v>2.6379310344827585</v>
      </c>
      <c r="N7">
        <v>0.84691848906560641</v>
      </c>
      <c r="O7">
        <v>2.3831775700934581</v>
      </c>
      <c r="P7">
        <v>1</v>
      </c>
      <c r="Q7">
        <v>58.074413863404686</v>
      </c>
      <c r="R7">
        <v>5</v>
      </c>
      <c r="S7">
        <v>10</v>
      </c>
    </row>
    <row r="8" spans="1:21" x14ac:dyDescent="0.2">
      <c r="C8">
        <v>106</v>
      </c>
      <c r="D8">
        <v>0.83333333333333337</v>
      </c>
      <c r="E8">
        <v>2.25</v>
      </c>
      <c r="F8">
        <v>1.5416666666666667</v>
      </c>
      <c r="I8">
        <v>7.0666666666666664</v>
      </c>
      <c r="L8">
        <v>15</v>
      </c>
      <c r="M8">
        <v>2.63905325443787</v>
      </c>
      <c r="N8">
        <v>2.1641337386018238</v>
      </c>
      <c r="O8">
        <v>2.4502297090352219</v>
      </c>
      <c r="P8">
        <v>93</v>
      </c>
      <c r="Q8">
        <v>17.628099173553718</v>
      </c>
      <c r="R8">
        <v>6</v>
      </c>
      <c r="S8">
        <v>10</v>
      </c>
    </row>
    <row r="9" spans="1:21" x14ac:dyDescent="0.2">
      <c r="C9">
        <v>970</v>
      </c>
      <c r="D9">
        <v>2.5833333333333335</v>
      </c>
      <c r="E9">
        <v>2.1666666666666665</v>
      </c>
      <c r="F9">
        <v>2.375</v>
      </c>
      <c r="I9">
        <v>18.653846153846153</v>
      </c>
      <c r="L9">
        <v>52</v>
      </c>
      <c r="M9">
        <v>5.9557522123893802</v>
      </c>
      <c r="N9">
        <v>2.0505050505050506</v>
      </c>
      <c r="O9">
        <v>5.9894179894179898</v>
      </c>
      <c r="P9">
        <v>2</v>
      </c>
      <c r="Q9">
        <v>29.616302186878727</v>
      </c>
      <c r="R9">
        <v>7</v>
      </c>
      <c r="S9">
        <v>10</v>
      </c>
    </row>
    <row r="10" spans="1:21" x14ac:dyDescent="0.2">
      <c r="C10">
        <v>1052</v>
      </c>
      <c r="D10">
        <v>1.3333333333333333</v>
      </c>
      <c r="E10">
        <v>0.25</v>
      </c>
      <c r="F10">
        <v>0.79166666666666663</v>
      </c>
      <c r="I10">
        <v>23.90909090909091</v>
      </c>
      <c r="L10">
        <v>44</v>
      </c>
      <c r="M10">
        <v>3.63953488372093</v>
      </c>
      <c r="N10">
        <v>0.99025341130604283</v>
      </c>
      <c r="O10">
        <v>3.303834808259587</v>
      </c>
      <c r="P10">
        <v>1</v>
      </c>
      <c r="Q10">
        <v>83.363974001857017</v>
      </c>
      <c r="R10">
        <v>9</v>
      </c>
      <c r="S10">
        <v>10</v>
      </c>
    </row>
    <row r="11" spans="1:21" x14ac:dyDescent="0.2">
      <c r="C11">
        <v>690</v>
      </c>
      <c r="D11">
        <v>0.91666666666666663</v>
      </c>
      <c r="E11">
        <v>2.25</v>
      </c>
      <c r="F11">
        <v>1.5833333333333333</v>
      </c>
      <c r="I11">
        <v>16.829268292682926</v>
      </c>
      <c r="L11">
        <v>41</v>
      </c>
      <c r="M11">
        <v>3.7380952380952381</v>
      </c>
      <c r="N11">
        <v>1.7120689655172414</v>
      </c>
      <c r="O11">
        <v>3.2357247437774523</v>
      </c>
      <c r="P11">
        <v>64</v>
      </c>
      <c r="Q11">
        <v>31.817174515235457</v>
      </c>
      <c r="R11">
        <v>10</v>
      </c>
      <c r="S11">
        <v>10</v>
      </c>
    </row>
    <row r="12" spans="1:21" x14ac:dyDescent="0.2">
      <c r="C12">
        <v>521</v>
      </c>
      <c r="D12">
        <v>1.1666666666666667</v>
      </c>
      <c r="E12">
        <v>2.1666666666666665</v>
      </c>
      <c r="F12">
        <v>1.6666666666666667</v>
      </c>
      <c r="I12">
        <v>23.681818181818183</v>
      </c>
      <c r="L12">
        <v>22</v>
      </c>
      <c r="M12">
        <v>2.2531017369727047</v>
      </c>
      <c r="N12">
        <v>1.4263322884012539</v>
      </c>
      <c r="O12">
        <v>2.1345238095238095</v>
      </c>
      <c r="P12">
        <v>36</v>
      </c>
      <c r="Q12">
        <v>35.569444444444443</v>
      </c>
      <c r="R12">
        <v>11</v>
      </c>
      <c r="S12">
        <v>10</v>
      </c>
    </row>
    <row r="13" spans="1:21" x14ac:dyDescent="0.2">
      <c r="C13">
        <v>1200</v>
      </c>
      <c r="D13">
        <v>0.66666666666666663</v>
      </c>
      <c r="E13">
        <v>1.0833333333333333</v>
      </c>
      <c r="F13">
        <v>0.875</v>
      </c>
      <c r="I13">
        <v>42.857142857142854</v>
      </c>
      <c r="L13">
        <v>28</v>
      </c>
      <c r="M13">
        <v>2.8970588235294117</v>
      </c>
      <c r="N13">
        <v>0.34072580645161288</v>
      </c>
      <c r="O13">
        <v>2.4074074074074074</v>
      </c>
      <c r="P13">
        <v>1</v>
      </c>
      <c r="Q13">
        <v>107.3489827856025</v>
      </c>
      <c r="R13">
        <v>12</v>
      </c>
      <c r="S13">
        <v>10</v>
      </c>
    </row>
    <row r="14" spans="1:21" x14ac:dyDescent="0.2">
      <c r="C14">
        <v>305</v>
      </c>
      <c r="D14">
        <v>1.4166666666666667</v>
      </c>
      <c r="E14">
        <v>2.5833333333333335</v>
      </c>
      <c r="F14">
        <v>2</v>
      </c>
      <c r="I14">
        <v>19.0625</v>
      </c>
      <c r="L14">
        <v>16</v>
      </c>
      <c r="M14">
        <v>2.222</v>
      </c>
      <c r="N14">
        <v>1.4442675159235669</v>
      </c>
      <c r="O14">
        <v>2.1741022850924918</v>
      </c>
      <c r="P14">
        <v>61</v>
      </c>
      <c r="Q14">
        <v>30.24848484848485</v>
      </c>
      <c r="R14">
        <v>13</v>
      </c>
      <c r="S14">
        <v>10</v>
      </c>
    </row>
    <row r="15" spans="1:21" x14ac:dyDescent="0.2">
      <c r="C15">
        <v>543</v>
      </c>
      <c r="D15">
        <v>4.25</v>
      </c>
      <c r="E15">
        <v>5</v>
      </c>
      <c r="F15">
        <v>4.625</v>
      </c>
      <c r="I15">
        <v>10.86</v>
      </c>
      <c r="L15">
        <v>50</v>
      </c>
      <c r="M15">
        <v>1.308433734939759</v>
      </c>
      <c r="N15">
        <v>1.0184899845916795</v>
      </c>
      <c r="O15">
        <v>1.3250843644544432</v>
      </c>
      <c r="P15">
        <v>35</v>
      </c>
      <c r="Q15">
        <v>14.97609561752988</v>
      </c>
      <c r="R15">
        <v>15</v>
      </c>
      <c r="S15">
        <v>10</v>
      </c>
    </row>
    <row r="16" spans="1:21" x14ac:dyDescent="0.2">
      <c r="C16">
        <v>1056</v>
      </c>
      <c r="D16">
        <v>1.6666666666666667</v>
      </c>
      <c r="E16">
        <v>1.0833333333333333</v>
      </c>
      <c r="F16">
        <v>1.375</v>
      </c>
      <c r="I16">
        <v>42.24</v>
      </c>
      <c r="L16">
        <v>25</v>
      </c>
      <c r="M16">
        <v>1.588235294117647</v>
      </c>
      <c r="N16">
        <v>0.53737373737373739</v>
      </c>
      <c r="O16">
        <v>1.3803827751196172</v>
      </c>
      <c r="P16">
        <v>1</v>
      </c>
      <c r="Q16">
        <v>63.235764235764236</v>
      </c>
      <c r="R16">
        <v>16</v>
      </c>
      <c r="S16">
        <v>10</v>
      </c>
    </row>
    <row r="17" spans="3:20" x14ac:dyDescent="0.2">
      <c r="C17">
        <v>513</v>
      </c>
      <c r="D17">
        <v>1</v>
      </c>
      <c r="E17">
        <v>0.91666666666666663</v>
      </c>
      <c r="F17">
        <v>0.95833333333333337</v>
      </c>
      <c r="I17">
        <v>16.03125</v>
      </c>
      <c r="L17">
        <v>32</v>
      </c>
      <c r="M17">
        <v>3.8759493670886074</v>
      </c>
      <c r="N17">
        <v>2.284565916398714</v>
      </c>
      <c r="O17">
        <v>3.4763033175355451</v>
      </c>
      <c r="P17">
        <v>5</v>
      </c>
      <c r="Q17">
        <v>27.527433628318583</v>
      </c>
      <c r="R17">
        <v>18</v>
      </c>
      <c r="S17">
        <v>10</v>
      </c>
    </row>
    <row r="18" spans="3:20" x14ac:dyDescent="0.2">
      <c r="C18">
        <v>794</v>
      </c>
      <c r="D18">
        <v>1.3333333333333333</v>
      </c>
      <c r="E18">
        <v>2.3333333333333335</v>
      </c>
      <c r="F18">
        <v>1.8333333333333333</v>
      </c>
      <c r="I18">
        <v>37.80952380952381</v>
      </c>
      <c r="L18">
        <v>21</v>
      </c>
      <c r="M18">
        <v>1.8275862068965518</v>
      </c>
      <c r="N18">
        <v>1.1309904153354633</v>
      </c>
      <c r="O18">
        <v>1.9009345794392523</v>
      </c>
      <c r="P18">
        <v>5</v>
      </c>
      <c r="Q18">
        <v>78.542986425339365</v>
      </c>
      <c r="R18">
        <v>19</v>
      </c>
      <c r="S18">
        <v>10</v>
      </c>
    </row>
    <row r="19" spans="3:20" x14ac:dyDescent="0.2">
      <c r="C19">
        <v>1115</v>
      </c>
      <c r="D19">
        <v>0.75</v>
      </c>
      <c r="E19">
        <v>1.1666666666666667</v>
      </c>
      <c r="F19">
        <v>0.95833333333333337</v>
      </c>
      <c r="I19">
        <v>42.884615384615387</v>
      </c>
      <c r="L19">
        <v>26</v>
      </c>
      <c r="M19">
        <v>2.4904458598726116</v>
      </c>
      <c r="N19">
        <v>0.625</v>
      </c>
      <c r="O19">
        <v>2.4285714285714284</v>
      </c>
      <c r="P19">
        <v>1</v>
      </c>
      <c r="Q19">
        <v>92.395925597874225</v>
      </c>
      <c r="R19">
        <v>20</v>
      </c>
      <c r="S19">
        <v>10</v>
      </c>
    </row>
    <row r="20" spans="3:20" x14ac:dyDescent="0.2">
      <c r="C20">
        <v>449</v>
      </c>
      <c r="D20">
        <v>3</v>
      </c>
      <c r="E20">
        <v>2.0833333333333335</v>
      </c>
      <c r="F20">
        <v>2.5416666666666665</v>
      </c>
      <c r="I20">
        <v>14.03125</v>
      </c>
      <c r="L20">
        <v>32</v>
      </c>
      <c r="M20">
        <v>1.6832412523020257</v>
      </c>
      <c r="N20">
        <v>1.9143302180685358</v>
      </c>
      <c r="O20">
        <v>1.8235294117647058</v>
      </c>
      <c r="P20">
        <v>20</v>
      </c>
      <c r="Q20">
        <v>14.624489795918368</v>
      </c>
      <c r="R20">
        <v>21</v>
      </c>
      <c r="S20">
        <v>10</v>
      </c>
    </row>
    <row r="21" spans="3:20" x14ac:dyDescent="0.2">
      <c r="C21">
        <v>883</v>
      </c>
      <c r="D21">
        <v>1.4166666666666667</v>
      </c>
      <c r="E21">
        <v>1</v>
      </c>
      <c r="F21">
        <v>1.2083333333333333</v>
      </c>
      <c r="I21">
        <v>23.236842105263158</v>
      </c>
      <c r="L21">
        <v>38</v>
      </c>
      <c r="M21">
        <v>1.7551020408163265</v>
      </c>
      <c r="N21">
        <v>1.6598290598290599</v>
      </c>
      <c r="O21">
        <v>2.2978369384359403</v>
      </c>
      <c r="P21">
        <v>1</v>
      </c>
      <c r="Q21">
        <v>34.238566131025955</v>
      </c>
      <c r="R21">
        <v>22</v>
      </c>
      <c r="S21">
        <v>10</v>
      </c>
    </row>
    <row r="22" spans="3:20" x14ac:dyDescent="0.2">
      <c r="C22">
        <v>604</v>
      </c>
      <c r="D22">
        <v>3.3333333333333335</v>
      </c>
      <c r="E22">
        <v>1.5833333333333333</v>
      </c>
      <c r="F22">
        <v>2.4583333333333335</v>
      </c>
      <c r="I22">
        <v>22.37037037037037</v>
      </c>
      <c r="L22">
        <v>27</v>
      </c>
      <c r="M22">
        <v>1.5773672055427252</v>
      </c>
      <c r="N22">
        <v>1.536115569823435</v>
      </c>
      <c r="O22">
        <v>1.8724137931034484</v>
      </c>
      <c r="P22">
        <v>1</v>
      </c>
      <c r="Q22">
        <v>38.691176470588232</v>
      </c>
      <c r="R22">
        <v>23</v>
      </c>
      <c r="S22">
        <v>10</v>
      </c>
    </row>
    <row r="23" spans="3:20" x14ac:dyDescent="0.2">
      <c r="C23">
        <v>925</v>
      </c>
      <c r="D23">
        <v>2.5</v>
      </c>
      <c r="E23">
        <v>2.75</v>
      </c>
      <c r="F23">
        <v>2.625</v>
      </c>
      <c r="I23">
        <v>30.833333333333332</v>
      </c>
      <c r="L23">
        <v>30</v>
      </c>
      <c r="M23">
        <v>2.1773049645390072</v>
      </c>
      <c r="N23">
        <v>0.87954110898661564</v>
      </c>
      <c r="O23">
        <v>1.9774859287054409</v>
      </c>
      <c r="P23">
        <v>1</v>
      </c>
      <c r="Q23">
        <v>42.748858447488587</v>
      </c>
      <c r="R23">
        <v>24</v>
      </c>
      <c r="S23">
        <v>10</v>
      </c>
    </row>
    <row r="24" spans="3:20" x14ac:dyDescent="0.2">
      <c r="C24">
        <v>1020</v>
      </c>
      <c r="D24">
        <v>1.3333333333333333</v>
      </c>
      <c r="E24">
        <v>1.5833333333333333</v>
      </c>
      <c r="F24">
        <v>1.4583333333333333</v>
      </c>
      <c r="I24">
        <v>44.347826086956523</v>
      </c>
      <c r="L24">
        <v>23</v>
      </c>
      <c r="M24">
        <v>2.0048780487804878</v>
      </c>
      <c r="N24">
        <v>0.8</v>
      </c>
      <c r="O24">
        <v>1.9160997732426304</v>
      </c>
      <c r="P24">
        <v>1</v>
      </c>
      <c r="Q24">
        <v>60.676560900716481</v>
      </c>
      <c r="R24">
        <v>25</v>
      </c>
      <c r="S24">
        <v>10</v>
      </c>
      <c r="T24" s="1"/>
    </row>
    <row r="25" spans="3:20" x14ac:dyDescent="0.2">
      <c r="C25">
        <v>696</v>
      </c>
      <c r="D25">
        <v>1.5833333333333333</v>
      </c>
      <c r="E25">
        <v>1.3333333333333333</v>
      </c>
      <c r="F25">
        <v>1.4583333333333333</v>
      </c>
      <c r="I25">
        <v>24</v>
      </c>
      <c r="L25">
        <v>29</v>
      </c>
      <c r="M25">
        <v>2.2752808988764044</v>
      </c>
      <c r="N25">
        <v>1.9500860585197934</v>
      </c>
      <c r="O25">
        <v>2.5270092226613965</v>
      </c>
      <c r="P25">
        <v>58</v>
      </c>
      <c r="Q25">
        <v>33.97674418604651</v>
      </c>
      <c r="R25">
        <v>26</v>
      </c>
      <c r="S25">
        <v>10</v>
      </c>
    </row>
    <row r="26" spans="3:20" x14ac:dyDescent="0.2">
      <c r="C26">
        <v>830</v>
      </c>
      <c r="D26">
        <v>1.5833333333333333</v>
      </c>
      <c r="E26">
        <v>1.5833333333333333</v>
      </c>
      <c r="F26">
        <v>1.5833333333333333</v>
      </c>
      <c r="I26">
        <v>21.282051282051281</v>
      </c>
      <c r="L26">
        <v>39</v>
      </c>
      <c r="M26">
        <v>2.743150684931507</v>
      </c>
      <c r="N26">
        <v>1.5045045045045045</v>
      </c>
      <c r="O26">
        <v>2.619281045751634</v>
      </c>
      <c r="P26">
        <v>67</v>
      </c>
      <c r="Q26">
        <v>35.305170239596471</v>
      </c>
      <c r="R26">
        <v>27</v>
      </c>
      <c r="S26">
        <v>10</v>
      </c>
    </row>
    <row r="27" spans="3:20" x14ac:dyDescent="0.2">
      <c r="C27">
        <v>851</v>
      </c>
      <c r="D27">
        <v>1.5833333333333333</v>
      </c>
      <c r="E27">
        <v>1.75</v>
      </c>
      <c r="F27">
        <v>1.6666666666666667</v>
      </c>
      <c r="I27">
        <v>24.314285714285713</v>
      </c>
      <c r="L27">
        <v>35</v>
      </c>
      <c r="M27">
        <v>2.7293233082706765</v>
      </c>
      <c r="N27">
        <v>1.2438596491228071</v>
      </c>
      <c r="O27">
        <v>2.8353658536585367</v>
      </c>
      <c r="P27">
        <v>33</v>
      </c>
      <c r="Q27">
        <v>41.904500548847423</v>
      </c>
      <c r="R27">
        <v>28</v>
      </c>
      <c r="S27">
        <v>10</v>
      </c>
    </row>
    <row r="28" spans="3:20" x14ac:dyDescent="0.2">
      <c r="C28">
        <v>985</v>
      </c>
      <c r="D28">
        <v>1.3333333333333333</v>
      </c>
      <c r="E28">
        <v>2.0833333333333335</v>
      </c>
      <c r="F28">
        <v>1.7083333333333333</v>
      </c>
      <c r="I28">
        <v>29.848484848484848</v>
      </c>
      <c r="L28">
        <v>33</v>
      </c>
      <c r="M28">
        <v>3.172093023255814</v>
      </c>
      <c r="N28">
        <v>1.4041450777202074</v>
      </c>
      <c r="O28">
        <v>3.2610722610722611</v>
      </c>
      <c r="P28">
        <v>1</v>
      </c>
      <c r="Q28">
        <v>34.125773195876292</v>
      </c>
      <c r="R28">
        <v>29</v>
      </c>
      <c r="S28">
        <v>10</v>
      </c>
    </row>
    <row r="29" spans="3:20" x14ac:dyDescent="0.2">
      <c r="C29">
        <v>806</v>
      </c>
      <c r="D29">
        <v>1.3333333333333333</v>
      </c>
      <c r="E29">
        <v>1.9166666666666667</v>
      </c>
      <c r="F29">
        <v>1.625</v>
      </c>
      <c r="I29">
        <v>35.043478260869563</v>
      </c>
      <c r="L29">
        <v>23</v>
      </c>
      <c r="M29">
        <v>1.8656250000000001</v>
      </c>
      <c r="N29">
        <v>1.0275387263339071</v>
      </c>
      <c r="O29">
        <v>1.9376026272577997</v>
      </c>
      <c r="P29">
        <v>1</v>
      </c>
      <c r="Q29">
        <v>49.935643564356432</v>
      </c>
      <c r="R29">
        <v>30</v>
      </c>
      <c r="S29">
        <v>10</v>
      </c>
    </row>
    <row r="30" spans="3:20" x14ac:dyDescent="0.2">
      <c r="C30">
        <v>1047</v>
      </c>
      <c r="D30">
        <v>1</v>
      </c>
      <c r="E30">
        <v>1.8333333333333333</v>
      </c>
      <c r="F30">
        <v>1.4166666666666667</v>
      </c>
      <c r="I30">
        <v>29.083333333333332</v>
      </c>
      <c r="L30">
        <v>36</v>
      </c>
      <c r="M30">
        <v>2.5446808510638297</v>
      </c>
      <c r="N30">
        <v>0.64960629921259838</v>
      </c>
      <c r="O30">
        <v>2.3067010309278349</v>
      </c>
      <c r="P30">
        <v>1</v>
      </c>
      <c r="Q30">
        <v>44.68805528134255</v>
      </c>
      <c r="R30">
        <v>31</v>
      </c>
      <c r="S30">
        <v>10</v>
      </c>
    </row>
    <row r="31" spans="3:20" x14ac:dyDescent="0.2">
      <c r="C31">
        <v>923</v>
      </c>
      <c r="D31">
        <v>1.1666666666666667</v>
      </c>
      <c r="E31">
        <v>1.25</v>
      </c>
      <c r="F31">
        <v>1.2083333333333333</v>
      </c>
      <c r="I31">
        <v>27.969696969696969</v>
      </c>
      <c r="L31">
        <v>33</v>
      </c>
      <c r="M31">
        <v>2.4253393665158369</v>
      </c>
      <c r="N31">
        <v>0.64116575591985425</v>
      </c>
      <c r="O31">
        <v>2.1031175059952036</v>
      </c>
      <c r="P31">
        <v>1</v>
      </c>
      <c r="Q31">
        <v>45.837022132796783</v>
      </c>
      <c r="R31">
        <v>32</v>
      </c>
      <c r="S31">
        <v>10</v>
      </c>
    </row>
    <row r="32" spans="3:20" x14ac:dyDescent="0.2">
      <c r="C32">
        <v>1019</v>
      </c>
      <c r="D32">
        <v>1</v>
      </c>
      <c r="E32">
        <v>0.58333333333333337</v>
      </c>
      <c r="F32">
        <v>0.79166666666666663</v>
      </c>
      <c r="I32">
        <v>35.137931034482762</v>
      </c>
      <c r="L32">
        <v>29</v>
      </c>
      <c r="M32">
        <v>3.529126213592233</v>
      </c>
      <c r="N32">
        <v>1.4575045207956601</v>
      </c>
      <c r="O32">
        <v>3.7749999999999999</v>
      </c>
      <c r="P32">
        <v>1</v>
      </c>
      <c r="Q32">
        <v>66.221343873517782</v>
      </c>
      <c r="R32" s="1">
        <v>1</v>
      </c>
      <c r="S32">
        <v>76</v>
      </c>
    </row>
    <row r="33" spans="3:19" x14ac:dyDescent="0.2">
      <c r="C33">
        <v>910</v>
      </c>
      <c r="D33">
        <v>0.41666666666666669</v>
      </c>
      <c r="E33">
        <v>0.91666666666666663</v>
      </c>
      <c r="F33">
        <v>0.66666666666666663</v>
      </c>
      <c r="I33">
        <v>56.875</v>
      </c>
      <c r="L33">
        <v>16</v>
      </c>
      <c r="M33">
        <v>2.7890295358649788</v>
      </c>
      <c r="N33">
        <v>1.146643109540636</v>
      </c>
      <c r="O33">
        <v>2.3639705882352939</v>
      </c>
      <c r="P33">
        <v>2</v>
      </c>
      <c r="Q33">
        <v>88.185017026106692</v>
      </c>
      <c r="R33" s="1">
        <v>3</v>
      </c>
      <c r="S33">
        <v>76</v>
      </c>
    </row>
    <row r="34" spans="3:19" x14ac:dyDescent="0.2">
      <c r="C34">
        <v>1054</v>
      </c>
      <c r="D34">
        <v>0.41666666666666669</v>
      </c>
      <c r="E34">
        <v>1.0833333333333333</v>
      </c>
      <c r="F34">
        <v>0.75</v>
      </c>
      <c r="I34">
        <v>43.916666666666664</v>
      </c>
      <c r="L34">
        <v>24</v>
      </c>
      <c r="M34">
        <v>3.6969696969696968</v>
      </c>
      <c r="N34">
        <v>1.1107011070110702</v>
      </c>
      <c r="O34">
        <v>3.2140921409214092</v>
      </c>
      <c r="P34">
        <v>4</v>
      </c>
      <c r="Q34">
        <v>62.368320610687022</v>
      </c>
      <c r="R34" s="1">
        <v>4</v>
      </c>
      <c r="S34">
        <v>76</v>
      </c>
    </row>
    <row r="35" spans="3:19" x14ac:dyDescent="0.2">
      <c r="C35">
        <v>917</v>
      </c>
      <c r="D35">
        <v>0.33333333333333331</v>
      </c>
      <c r="E35">
        <v>0.41666666666666669</v>
      </c>
      <c r="F35">
        <v>0.375</v>
      </c>
      <c r="I35">
        <v>65.5</v>
      </c>
      <c r="L35">
        <v>14</v>
      </c>
      <c r="M35">
        <v>2.4166666666666665</v>
      </c>
      <c r="N35">
        <v>1.5545617173524151</v>
      </c>
      <c r="O35">
        <v>2.840551181102362</v>
      </c>
      <c r="P35">
        <v>36</v>
      </c>
      <c r="Q35">
        <v>75.008714596949886</v>
      </c>
      <c r="R35" s="1">
        <v>7</v>
      </c>
      <c r="S35">
        <v>76</v>
      </c>
    </row>
    <row r="36" spans="3:19" x14ac:dyDescent="0.2">
      <c r="C36">
        <v>541</v>
      </c>
      <c r="D36">
        <v>2.3333333333333335</v>
      </c>
      <c r="E36">
        <v>1.6666666666666667</v>
      </c>
      <c r="F36">
        <v>2</v>
      </c>
      <c r="I36">
        <v>15.027777777777779</v>
      </c>
      <c r="L36">
        <v>36</v>
      </c>
      <c r="M36">
        <v>1.9319999999999999</v>
      </c>
      <c r="N36">
        <v>1.3747954173486088</v>
      </c>
      <c r="O36">
        <v>2.0521436848203938</v>
      </c>
      <c r="P36">
        <v>9</v>
      </c>
      <c r="Q36">
        <v>23.587800369685766</v>
      </c>
      <c r="R36" s="1">
        <v>9</v>
      </c>
      <c r="S36">
        <v>76</v>
      </c>
    </row>
    <row r="37" spans="3:19" x14ac:dyDescent="0.2">
      <c r="C37">
        <v>907</v>
      </c>
      <c r="D37">
        <v>1</v>
      </c>
      <c r="E37">
        <v>2</v>
      </c>
      <c r="F37">
        <v>1.5</v>
      </c>
      <c r="I37">
        <v>17.784313725490197</v>
      </c>
      <c r="L37">
        <v>51</v>
      </c>
      <c r="M37">
        <v>2.8316326530612246</v>
      </c>
      <c r="N37">
        <v>1.2925619834710744</v>
      </c>
      <c r="O37">
        <v>2.598360655737705</v>
      </c>
      <c r="P37">
        <v>1</v>
      </c>
      <c r="Q37">
        <v>29.698447893569845</v>
      </c>
      <c r="R37" s="1">
        <v>10</v>
      </c>
      <c r="S37">
        <v>76</v>
      </c>
    </row>
    <row r="38" spans="3:19" x14ac:dyDescent="0.2">
      <c r="C38">
        <v>865</v>
      </c>
      <c r="D38">
        <v>0.75</v>
      </c>
      <c r="E38">
        <v>0.91666666666666663</v>
      </c>
      <c r="F38">
        <v>0.83333333333333337</v>
      </c>
      <c r="I38">
        <v>45.526315789473685</v>
      </c>
      <c r="L38">
        <v>19</v>
      </c>
      <c r="M38">
        <v>2.9215017064846416</v>
      </c>
      <c r="N38">
        <v>1.3316498316498318</v>
      </c>
      <c r="O38">
        <v>2.8435852372583481</v>
      </c>
      <c r="P38">
        <v>1</v>
      </c>
      <c r="Q38">
        <v>61.044548651817117</v>
      </c>
      <c r="R38" s="1">
        <v>11</v>
      </c>
      <c r="S38">
        <v>76</v>
      </c>
    </row>
    <row r="39" spans="3:19" x14ac:dyDescent="0.2">
      <c r="C39">
        <v>711</v>
      </c>
      <c r="D39">
        <v>1</v>
      </c>
      <c r="E39">
        <v>1.6666666666666667</v>
      </c>
      <c r="F39">
        <v>1.3333333333333333</v>
      </c>
      <c r="I39">
        <v>29.625</v>
      </c>
      <c r="L39">
        <v>24</v>
      </c>
      <c r="M39">
        <v>2.547112462006079</v>
      </c>
      <c r="N39">
        <v>1.5768566493955094</v>
      </c>
      <c r="O39">
        <v>2.452482269503546</v>
      </c>
      <c r="P39">
        <v>1</v>
      </c>
      <c r="Q39">
        <v>40.403656821378341</v>
      </c>
      <c r="R39" s="1">
        <v>14</v>
      </c>
      <c r="S39">
        <v>76</v>
      </c>
    </row>
    <row r="40" spans="3:19" x14ac:dyDescent="0.2">
      <c r="C40">
        <v>926</v>
      </c>
      <c r="D40">
        <v>0.66666666666666663</v>
      </c>
      <c r="E40">
        <v>1.4166666666666667</v>
      </c>
      <c r="F40">
        <v>1.0416666666666667</v>
      </c>
      <c r="I40">
        <v>38.583333333333336</v>
      </c>
      <c r="L40">
        <v>24</v>
      </c>
      <c r="M40">
        <v>2.3896103896103895</v>
      </c>
      <c r="N40">
        <v>1.1326164874551972</v>
      </c>
      <c r="O40">
        <v>2.1439114391143912</v>
      </c>
      <c r="P40">
        <v>1</v>
      </c>
      <c r="Q40">
        <v>46.506285714285717</v>
      </c>
      <c r="R40" s="1">
        <v>17</v>
      </c>
      <c r="S40">
        <v>76</v>
      </c>
    </row>
    <row r="41" spans="3:19" x14ac:dyDescent="0.2">
      <c r="C41">
        <v>950</v>
      </c>
      <c r="D41">
        <v>2.3333333333333335</v>
      </c>
      <c r="E41">
        <v>1.75</v>
      </c>
      <c r="F41">
        <v>2.0416666666666665</v>
      </c>
      <c r="I41">
        <v>31.666666666666668</v>
      </c>
      <c r="L41">
        <v>30</v>
      </c>
      <c r="M41">
        <v>1.631578947368421</v>
      </c>
      <c r="N41">
        <v>0.72340425531914898</v>
      </c>
      <c r="O41">
        <v>1.5786290322580645</v>
      </c>
      <c r="P41">
        <v>1</v>
      </c>
      <c r="Q41">
        <v>39.085245901639347</v>
      </c>
      <c r="R41" s="1">
        <v>19</v>
      </c>
      <c r="S41">
        <v>76</v>
      </c>
    </row>
    <row r="42" spans="3:19" x14ac:dyDescent="0.2">
      <c r="C42">
        <v>1347</v>
      </c>
      <c r="D42">
        <v>0.16666666666666666</v>
      </c>
      <c r="E42">
        <v>0.16666666666666666</v>
      </c>
      <c r="F42">
        <v>0.16666666666666666</v>
      </c>
      <c r="I42">
        <v>168.375</v>
      </c>
      <c r="L42">
        <v>8</v>
      </c>
      <c r="M42">
        <v>2.2083333333333335</v>
      </c>
      <c r="N42">
        <v>0.34799999999999998</v>
      </c>
      <c r="O42">
        <v>2.1764705882352939</v>
      </c>
      <c r="P42">
        <v>1</v>
      </c>
      <c r="Q42">
        <v>235.85950413223139</v>
      </c>
      <c r="R42" s="1">
        <v>20</v>
      </c>
      <c r="S42">
        <v>76</v>
      </c>
    </row>
    <row r="43" spans="3:19" x14ac:dyDescent="0.2">
      <c r="C43">
        <v>1007</v>
      </c>
      <c r="D43">
        <v>1.6666666666666667</v>
      </c>
      <c r="E43">
        <v>2.6666666666666665</v>
      </c>
      <c r="F43">
        <v>2.1666666666666665</v>
      </c>
      <c r="I43">
        <v>20.979166666666668</v>
      </c>
      <c r="L43">
        <v>48</v>
      </c>
      <c r="M43">
        <v>1.5435897435897437</v>
      </c>
      <c r="N43">
        <v>0.48990825688073397</v>
      </c>
      <c r="O43">
        <v>1.3275862068965518</v>
      </c>
      <c r="P43">
        <v>1</v>
      </c>
      <c r="Q43">
        <v>28.386018237082066</v>
      </c>
      <c r="R43" s="1">
        <v>21</v>
      </c>
      <c r="S43">
        <v>76</v>
      </c>
    </row>
    <row r="44" spans="3:19" x14ac:dyDescent="0.2">
      <c r="C44">
        <v>970</v>
      </c>
      <c r="D44">
        <v>0.58333333333333337</v>
      </c>
      <c r="E44">
        <v>0.83333333333333337</v>
      </c>
      <c r="F44">
        <v>0.70833333333333337</v>
      </c>
      <c r="I44">
        <v>34.642857142857146</v>
      </c>
      <c r="L44">
        <v>28</v>
      </c>
      <c r="M44">
        <v>2.7601809954751131</v>
      </c>
      <c r="N44">
        <v>1.3107861060329067</v>
      </c>
      <c r="O44">
        <v>2.9206349206349205</v>
      </c>
      <c r="P44">
        <v>11</v>
      </c>
      <c r="Q44">
        <v>54.983522142121522</v>
      </c>
      <c r="R44" s="1">
        <v>22</v>
      </c>
      <c r="S44">
        <v>76</v>
      </c>
    </row>
    <row r="45" spans="3:19" x14ac:dyDescent="0.2">
      <c r="C45">
        <v>860</v>
      </c>
      <c r="D45">
        <v>0.33333333333333331</v>
      </c>
      <c r="E45">
        <v>0.66666666666666663</v>
      </c>
      <c r="F45">
        <v>0.5</v>
      </c>
      <c r="I45">
        <v>39.090909090909093</v>
      </c>
      <c r="L45">
        <v>22</v>
      </c>
      <c r="M45">
        <v>2.6727941176470589</v>
      </c>
      <c r="N45">
        <v>1.2887323943661972</v>
      </c>
      <c r="O45">
        <v>2.5960502692998206</v>
      </c>
      <c r="P45">
        <v>17</v>
      </c>
      <c r="Q45">
        <v>57.778164924506385</v>
      </c>
      <c r="R45" s="1">
        <v>23</v>
      </c>
      <c r="S45">
        <v>76</v>
      </c>
    </row>
    <row r="46" spans="3:19" x14ac:dyDescent="0.2">
      <c r="C46">
        <v>1092</v>
      </c>
      <c r="D46">
        <v>2.25</v>
      </c>
      <c r="E46">
        <v>2.0833333333333335</v>
      </c>
      <c r="F46">
        <v>2.1666666666666665</v>
      </c>
      <c r="I46">
        <v>29.513513513513512</v>
      </c>
      <c r="L46">
        <v>37</v>
      </c>
      <c r="M46">
        <v>3.4295302013422817</v>
      </c>
      <c r="N46">
        <v>0.66666666666666663</v>
      </c>
      <c r="O46">
        <v>2.4294117647058822</v>
      </c>
      <c r="P46">
        <v>1</v>
      </c>
      <c r="Q46">
        <v>49.708646616541351</v>
      </c>
      <c r="R46" s="1">
        <v>24</v>
      </c>
      <c r="S46">
        <v>76</v>
      </c>
    </row>
    <row r="47" spans="3:19" x14ac:dyDescent="0.2">
      <c r="C47">
        <v>917</v>
      </c>
      <c r="D47">
        <v>1.0833333333333333</v>
      </c>
      <c r="E47">
        <v>1.4166666666666667</v>
      </c>
      <c r="F47">
        <v>1.25</v>
      </c>
      <c r="I47">
        <v>33.962962962962962</v>
      </c>
      <c r="L47">
        <v>27</v>
      </c>
      <c r="M47">
        <v>2.3514644351464433</v>
      </c>
      <c r="N47">
        <v>1.0260416666666667</v>
      </c>
      <c r="O47">
        <v>2.201171875</v>
      </c>
      <c r="P47">
        <v>42</v>
      </c>
      <c r="Q47">
        <v>44.481152993348118</v>
      </c>
      <c r="R47" s="1">
        <v>25</v>
      </c>
      <c r="S47">
        <v>76</v>
      </c>
    </row>
    <row r="48" spans="3:19" x14ac:dyDescent="0.2">
      <c r="C48">
        <v>1154</v>
      </c>
      <c r="D48">
        <v>1</v>
      </c>
      <c r="E48">
        <v>1</v>
      </c>
      <c r="F48">
        <v>1</v>
      </c>
      <c r="I48">
        <v>28.85</v>
      </c>
      <c r="L48">
        <v>40</v>
      </c>
      <c r="M48">
        <v>3.9019607843137254</v>
      </c>
      <c r="N48">
        <v>1.1064638783269962</v>
      </c>
      <c r="O48">
        <v>3.250871080139373</v>
      </c>
      <c r="P48">
        <v>1</v>
      </c>
      <c r="Q48">
        <v>44.053859964093355</v>
      </c>
      <c r="R48" s="1">
        <v>26</v>
      </c>
      <c r="S48">
        <v>76</v>
      </c>
    </row>
    <row r="49" spans="3:19" x14ac:dyDescent="0.2">
      <c r="C49">
        <v>1101</v>
      </c>
      <c r="D49">
        <v>0.5</v>
      </c>
      <c r="E49">
        <v>0.41666666666666669</v>
      </c>
      <c r="F49">
        <v>0.45833333333333331</v>
      </c>
      <c r="I49">
        <v>78.642857142857139</v>
      </c>
      <c r="L49">
        <v>14</v>
      </c>
      <c r="M49">
        <v>2.1928571428571431</v>
      </c>
      <c r="N49">
        <v>0.8827977315689981</v>
      </c>
      <c r="O49">
        <v>1.8802992518703241</v>
      </c>
      <c r="P49">
        <v>1</v>
      </c>
      <c r="Q49">
        <v>85.920077972709549</v>
      </c>
      <c r="R49" s="1">
        <v>28</v>
      </c>
      <c r="S49">
        <v>76</v>
      </c>
    </row>
    <row r="50" spans="3:19" x14ac:dyDescent="0.2">
      <c r="C50">
        <v>1051</v>
      </c>
      <c r="D50">
        <v>8.3333333333333329E-2</v>
      </c>
      <c r="E50">
        <v>0.25</v>
      </c>
      <c r="F50">
        <v>0.16666666666666666</v>
      </c>
      <c r="I50">
        <v>105.1</v>
      </c>
      <c r="L50">
        <v>10</v>
      </c>
      <c r="M50">
        <v>2.6454545454545455</v>
      </c>
      <c r="N50">
        <v>0.962890625</v>
      </c>
      <c r="O50">
        <v>2.168016194331984</v>
      </c>
      <c r="P50">
        <v>1</v>
      </c>
      <c r="Q50">
        <v>121.37993596584845</v>
      </c>
      <c r="R50" s="1">
        <v>29</v>
      </c>
      <c r="S50">
        <v>76</v>
      </c>
    </row>
    <row r="51" spans="3:19" x14ac:dyDescent="0.2">
      <c r="C51">
        <v>524</v>
      </c>
      <c r="D51">
        <v>3.5833333333333335</v>
      </c>
      <c r="E51">
        <v>4.25</v>
      </c>
      <c r="F51">
        <v>3.9166666666666665</v>
      </c>
      <c r="I51">
        <v>9.7037037037037042</v>
      </c>
      <c r="L51">
        <v>54</v>
      </c>
      <c r="M51">
        <v>1.4017467248908297</v>
      </c>
      <c r="N51">
        <v>0.85238095238095235</v>
      </c>
      <c r="O51">
        <v>1.2981438515081207</v>
      </c>
      <c r="P51">
        <v>39</v>
      </c>
      <c r="Q51">
        <v>12.522900763358779</v>
      </c>
      <c r="R51" s="1">
        <v>30</v>
      </c>
      <c r="S51">
        <v>76</v>
      </c>
    </row>
    <row r="52" spans="3:19" x14ac:dyDescent="0.2">
      <c r="C52">
        <v>973</v>
      </c>
      <c r="D52">
        <v>1</v>
      </c>
      <c r="E52">
        <v>2.3333333333333335</v>
      </c>
      <c r="F52">
        <v>1.6666666666666667</v>
      </c>
      <c r="I52">
        <v>31.387096774193548</v>
      </c>
      <c r="L52">
        <v>31</v>
      </c>
      <c r="M52">
        <v>2.61</v>
      </c>
      <c r="N52">
        <v>1.2064056939501779</v>
      </c>
      <c r="O52">
        <v>2.7080459770114942</v>
      </c>
      <c r="P52">
        <v>1</v>
      </c>
      <c r="Q52">
        <v>45.991786447638603</v>
      </c>
      <c r="R52" s="1">
        <v>31</v>
      </c>
      <c r="S52">
        <v>76</v>
      </c>
    </row>
    <row r="53" spans="3:19" x14ac:dyDescent="0.2">
      <c r="C53">
        <v>526</v>
      </c>
      <c r="D53">
        <v>1.1666666666666667</v>
      </c>
      <c r="E53">
        <v>1.5</v>
      </c>
      <c r="F53">
        <v>1.3333333333333333</v>
      </c>
      <c r="I53">
        <v>19.481481481481481</v>
      </c>
      <c r="L53">
        <v>27</v>
      </c>
      <c r="M53">
        <v>2.8973747016706444</v>
      </c>
      <c r="N53">
        <v>3.0535433070866143</v>
      </c>
      <c r="O53">
        <v>3.5377677564825252</v>
      </c>
      <c r="P53">
        <v>47</v>
      </c>
      <c r="Q53">
        <v>25.733840304182511</v>
      </c>
      <c r="R53" s="1">
        <v>32</v>
      </c>
      <c r="S53">
        <v>76</v>
      </c>
    </row>
    <row r="56" spans="3:19" x14ac:dyDescent="0.2">
      <c r="C56" t="s">
        <v>2</v>
      </c>
    </row>
    <row r="89" spans="1:19" x14ac:dyDescent="0.2">
      <c r="A89" t="e">
        <f>AVERAGE(A3:A87)</f>
        <v>#DIV/0!</v>
      </c>
      <c r="B89" t="e">
        <f t="shared" ref="B89:Q89" si="0">AVERAGE(B3:B87)</f>
        <v>#DIV/0!</v>
      </c>
      <c r="C89">
        <f t="shared" si="0"/>
        <v>852.25490196078431</v>
      </c>
      <c r="D89">
        <f t="shared" si="0"/>
        <v>1.3839869281045754</v>
      </c>
      <c r="E89">
        <f t="shared" si="0"/>
        <v>1.5915032679738563</v>
      </c>
      <c r="F89">
        <f t="shared" si="0"/>
        <v>1.4877450980392157</v>
      </c>
      <c r="G89" t="e">
        <f t="shared" si="0"/>
        <v>#DIV/0!</v>
      </c>
      <c r="H89" t="e">
        <f t="shared" si="0"/>
        <v>#DIV/0!</v>
      </c>
      <c r="I89">
        <f t="shared" si="0"/>
        <v>34.002852214708085</v>
      </c>
      <c r="J89" t="e">
        <f t="shared" si="0"/>
        <v>#DIV/0!</v>
      </c>
      <c r="K89" t="e">
        <f t="shared" si="0"/>
        <v>#DIV/0!</v>
      </c>
      <c r="L89">
        <f t="shared" si="0"/>
        <v>30.019607843137255</v>
      </c>
      <c r="M89">
        <f t="shared" si="0"/>
        <v>2.5628100220668761</v>
      </c>
      <c r="N89">
        <f t="shared" si="0"/>
        <v>1.232558614861194</v>
      </c>
      <c r="O89">
        <f t="shared" si="0"/>
        <v>2.4656590513098613</v>
      </c>
      <c r="P89">
        <f t="shared" si="0"/>
        <v>14.725490196078431</v>
      </c>
      <c r="Q89">
        <f t="shared" si="0"/>
        <v>52.290562980035133</v>
      </c>
      <c r="S89">
        <f>COUNT(S1:S87)</f>
        <v>51</v>
      </c>
    </row>
    <row r="90" spans="1:19" x14ac:dyDescent="0.2">
      <c r="C90">
        <f>STDEV(C3:C86)</f>
        <v>249.93501900592105</v>
      </c>
      <c r="F90">
        <f>STDEV(F3:F86)</f>
        <v>0.86390964184979746</v>
      </c>
      <c r="I90">
        <f>STDEV(I3:I86)</f>
        <v>25.764587263561676</v>
      </c>
      <c r="L90">
        <f>STDEV(L3:L86)</f>
        <v>10.674249755516179</v>
      </c>
      <c r="O90">
        <f>STDEV(O3:O86)</f>
        <v>0.78821051725986102</v>
      </c>
    </row>
    <row r="91" spans="1:19" x14ac:dyDescent="0.2">
      <c r="A91">
        <f>COUNT(C3:C86)</f>
        <v>51</v>
      </c>
      <c r="B91" s="6" t="s">
        <v>3</v>
      </c>
      <c r="C91">
        <f>C90/SQRT($A$91)</f>
        <v>34.997902941515335</v>
      </c>
      <c r="E91" s="6" t="s">
        <v>3</v>
      </c>
      <c r="F91">
        <f>F90/SQRT($A$91)</f>
        <v>0.12097154658820422</v>
      </c>
      <c r="H91" s="6" t="s">
        <v>3</v>
      </c>
      <c r="I91">
        <f>I90/SQRT($A$91)</f>
        <v>3.6077638418367135</v>
      </c>
      <c r="K91" s="6" t="s">
        <v>3</v>
      </c>
      <c r="L91">
        <f>L90/SQRT($A$91)</f>
        <v>1.4946939344590158</v>
      </c>
      <c r="N91" s="6" t="s">
        <v>3</v>
      </c>
      <c r="O91">
        <f>O90/SQRT($A$91)</f>
        <v>0.11037154893403991</v>
      </c>
    </row>
    <row r="94" spans="1:19" x14ac:dyDescent="0.2">
      <c r="C94" t="e">
        <f>A89+B89</f>
        <v>#DIV/0!</v>
      </c>
      <c r="L94" t="e">
        <f>J89+K89</f>
        <v>#DIV/0!</v>
      </c>
      <c r="M94" t="e">
        <f>K89+L89</f>
        <v>#DIV/0!</v>
      </c>
    </row>
    <row r="97" spans="1:15" x14ac:dyDescent="0.2">
      <c r="A97" t="s">
        <v>16</v>
      </c>
    </row>
    <row r="98" spans="1:15" x14ac:dyDescent="0.2">
      <c r="A98" t="e">
        <f>TTEST(A1:A87,NFkB5X_Day3!A1:A84,2,2)</f>
        <v>#DIV/0!</v>
      </c>
      <c r="B98" t="e">
        <f>TTEST(B1:B87,NFkB5X_Day3!B1:B84,2,2)</f>
        <v>#DIV/0!</v>
      </c>
      <c r="C98">
        <f>TTEST(C1:C87,NFkB5X_Day3!C1:C84,2,2)</f>
        <v>0.4925871268783063</v>
      </c>
      <c r="F98">
        <f>TTEST(F1:F87,NFkB5X_Day3!F1:F84,2,2)</f>
        <v>0.58912011817170074</v>
      </c>
      <c r="I98">
        <f>TTEST(I1:I87,NFkB5X_Day3!I1:I84,2,2)</f>
        <v>0.9909797754337335</v>
      </c>
      <c r="L98">
        <f>TTEST(L1:L87,NFkB5X_Day3!L1:L84,2,2)</f>
        <v>0.91579513152897274</v>
      </c>
      <c r="M98">
        <f>TTEST(M1:M87,NFkB5X_Day3!M1:M84,2,2)</f>
        <v>0.38855319264361077</v>
      </c>
      <c r="N98">
        <f>TTEST(N1:N87,NFkB5X_Day3!N1:N84,2,2)</f>
        <v>0.405417833299206</v>
      </c>
      <c r="O98">
        <f>TTEST(O1:O87,NFkB5X_Day3!O1:O84,2,2)</f>
        <v>0.95748293761347125</v>
      </c>
    </row>
    <row r="99" spans="1:15" x14ac:dyDescent="0.2">
      <c r="A99" t="e">
        <f>TTEST(A1:A87,NFkB5X_Day3!A1:A84,2,3)</f>
        <v>#DIV/0!</v>
      </c>
      <c r="B99" t="e">
        <f>TTEST(B1:B87,NFkB5X_Day3!B1:B84,2,3)</f>
        <v>#DIV/0!</v>
      </c>
      <c r="C99">
        <f>TTEST(C1:C87,NFkB5X_Day3!C1:C84,2,3)</f>
        <v>0.4871431065005345</v>
      </c>
      <c r="F99">
        <f>TTEST(F1:F87,NFkB5X_Day3!F1:F84,2,3)</f>
        <v>0.580675258492239</v>
      </c>
      <c r="I99">
        <f>TTEST(I1:I87,NFkB5X_Day3!I1:I84,2,3)</f>
        <v>0.99058243176789662</v>
      </c>
      <c r="L99">
        <f>TTEST(L1:L87,NFkB5X_Day3!L1:L84,2,3)</f>
        <v>0.91633706989611841</v>
      </c>
      <c r="M99">
        <f>TTEST(M1:M87,NFkB5X_Day3!M1:M84,2,3)</f>
        <v>0.39080910372471733</v>
      </c>
      <c r="N99">
        <f>TTEST(N1:N87,NFkB5X_Day3!N1:N84,2,3)</f>
        <v>0.39606821113453272</v>
      </c>
      <c r="O99">
        <f>TTEST(O1:O87,NFkB5X_Day3!O1:O84,2,3)</f>
        <v>0.95693898475221117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28B66-AC99-1E45-97A2-7EE3EE171F0C}">
  <dimension ref="A1:S108"/>
  <sheetViews>
    <sheetView topLeftCell="A95" workbookViewId="0">
      <selection activeCell="A106" sqref="A106"/>
    </sheetView>
  </sheetViews>
  <sheetFormatPr baseColWidth="10" defaultColWidth="8.83203125" defaultRowHeight="15" x14ac:dyDescent="0.2"/>
  <sheetData>
    <row r="1" spans="1:19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19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19" x14ac:dyDescent="0.2">
      <c r="C3">
        <v>788</v>
      </c>
      <c r="D3">
        <v>1.8333333333333333</v>
      </c>
      <c r="E3">
        <v>2.9166666666666665</v>
      </c>
      <c r="F3">
        <v>2.375</v>
      </c>
      <c r="I3">
        <v>31.52</v>
      </c>
      <c r="L3">
        <v>25</v>
      </c>
      <c r="M3">
        <v>1.7142857142857142</v>
      </c>
      <c r="N3">
        <v>0.92359932088285224</v>
      </c>
      <c r="O3">
        <v>1.6797385620915033</v>
      </c>
      <c r="P3">
        <v>15</v>
      </c>
      <c r="Q3">
        <v>41.1</v>
      </c>
      <c r="R3" s="1">
        <v>1</v>
      </c>
      <c r="S3">
        <v>12</v>
      </c>
    </row>
    <row r="4" spans="1:19" x14ac:dyDescent="0.2">
      <c r="C4">
        <v>1108</v>
      </c>
      <c r="D4">
        <v>0.91666666666666663</v>
      </c>
      <c r="E4">
        <v>2.1666666666666665</v>
      </c>
      <c r="F4">
        <v>1.5416666666666667</v>
      </c>
      <c r="I4">
        <v>50.363636363636367</v>
      </c>
      <c r="L4">
        <v>22</v>
      </c>
      <c r="M4">
        <v>2.5649350649350651</v>
      </c>
      <c r="N4">
        <v>1.1746031746031746</v>
      </c>
      <c r="O4">
        <v>2.3788235294117648</v>
      </c>
      <c r="P4">
        <v>7</v>
      </c>
      <c r="Q4">
        <v>70.51681957186544</v>
      </c>
      <c r="R4" s="1">
        <v>2</v>
      </c>
      <c r="S4">
        <v>12</v>
      </c>
    </row>
    <row r="5" spans="1:19" x14ac:dyDescent="0.2">
      <c r="C5">
        <v>1177</v>
      </c>
      <c r="D5">
        <v>0.83333333333333337</v>
      </c>
      <c r="E5">
        <v>1.0833333333333333</v>
      </c>
      <c r="F5">
        <v>0.95833333333333337</v>
      </c>
      <c r="I5">
        <v>29.425000000000001</v>
      </c>
      <c r="L5">
        <v>40</v>
      </c>
      <c r="M5">
        <v>2.652542372881356</v>
      </c>
      <c r="N5">
        <v>0.93220338983050843</v>
      </c>
      <c r="O5">
        <v>2.6666666666666665</v>
      </c>
      <c r="P5">
        <v>1</v>
      </c>
      <c r="Q5">
        <v>57.0609865470852</v>
      </c>
      <c r="R5" s="1">
        <v>3</v>
      </c>
      <c r="S5">
        <v>12</v>
      </c>
    </row>
    <row r="6" spans="1:19" x14ac:dyDescent="0.2">
      <c r="C6">
        <v>1142</v>
      </c>
      <c r="D6">
        <v>1.5833333333333333</v>
      </c>
      <c r="E6">
        <v>1.8333333333333333</v>
      </c>
      <c r="F6">
        <v>1.7083333333333333</v>
      </c>
      <c r="I6">
        <v>31.722222222222221</v>
      </c>
      <c r="L6">
        <v>36</v>
      </c>
      <c r="M6">
        <v>1.8780487804878048</v>
      </c>
      <c r="N6">
        <v>0.47609942638623326</v>
      </c>
      <c r="O6">
        <v>1.6951672862453531</v>
      </c>
      <c r="P6">
        <v>1</v>
      </c>
      <c r="Q6">
        <v>51.139207048458147</v>
      </c>
      <c r="R6" s="1">
        <v>4</v>
      </c>
      <c r="S6">
        <v>12</v>
      </c>
    </row>
    <row r="7" spans="1:19" x14ac:dyDescent="0.2">
      <c r="C7">
        <v>925</v>
      </c>
      <c r="D7">
        <v>2.4166666666666665</v>
      </c>
      <c r="E7">
        <v>0.33333333333333331</v>
      </c>
      <c r="F7">
        <v>1.375</v>
      </c>
      <c r="I7">
        <v>29.838709677419356</v>
      </c>
      <c r="L7">
        <v>31</v>
      </c>
      <c r="M7">
        <v>1.7118155619596542</v>
      </c>
      <c r="N7">
        <v>0.80388349514563107</v>
      </c>
      <c r="O7">
        <v>1.9781746031746033</v>
      </c>
      <c r="P7">
        <v>1</v>
      </c>
      <c r="Q7">
        <v>68.087912087912088</v>
      </c>
      <c r="R7" s="1">
        <v>5</v>
      </c>
      <c r="S7">
        <v>12</v>
      </c>
    </row>
    <row r="8" spans="1:19" x14ac:dyDescent="0.2">
      <c r="C8">
        <v>746</v>
      </c>
      <c r="D8">
        <v>0.83333333333333337</v>
      </c>
      <c r="E8">
        <v>0.83333333333333337</v>
      </c>
      <c r="F8">
        <v>0.83333333333333337</v>
      </c>
      <c r="I8">
        <v>31.083333333333332</v>
      </c>
      <c r="L8">
        <v>24</v>
      </c>
      <c r="M8">
        <v>1.9038461538461537</v>
      </c>
      <c r="N8">
        <v>1.18259385665529</v>
      </c>
      <c r="O8">
        <v>1.8326180257510729</v>
      </c>
      <c r="P8">
        <v>19</v>
      </c>
      <c r="Q8">
        <v>71.769230769230774</v>
      </c>
      <c r="R8" s="1">
        <v>6</v>
      </c>
      <c r="S8">
        <v>12</v>
      </c>
    </row>
    <row r="9" spans="1:19" x14ac:dyDescent="0.2">
      <c r="C9">
        <v>642</v>
      </c>
      <c r="D9">
        <v>1.4166666666666667</v>
      </c>
      <c r="E9">
        <v>1.3333333333333333</v>
      </c>
      <c r="F9">
        <v>1.375</v>
      </c>
      <c r="I9">
        <v>20.70967741935484</v>
      </c>
      <c r="L9">
        <v>31</v>
      </c>
      <c r="M9">
        <v>3.4810495626822155</v>
      </c>
      <c r="N9">
        <v>1.6921875</v>
      </c>
      <c r="O9">
        <v>3.1502086230876216</v>
      </c>
      <c r="P9">
        <v>45</v>
      </c>
      <c r="Q9">
        <v>44.163793103448278</v>
      </c>
      <c r="R9" s="1">
        <v>7</v>
      </c>
      <c r="S9">
        <v>12</v>
      </c>
    </row>
    <row r="10" spans="1:19" x14ac:dyDescent="0.2">
      <c r="C10">
        <v>86</v>
      </c>
      <c r="D10">
        <v>1.0833333333333333</v>
      </c>
      <c r="E10">
        <v>1.3333333333333333</v>
      </c>
      <c r="F10">
        <v>1.2083333333333333</v>
      </c>
      <c r="I10">
        <v>14.333333333333334</v>
      </c>
      <c r="L10">
        <v>6</v>
      </c>
      <c r="M10">
        <v>2.5043103448275863</v>
      </c>
      <c r="N10">
        <v>2.2819444444444446</v>
      </c>
      <c r="O10">
        <v>2.4194702934860417</v>
      </c>
      <c r="P10">
        <v>346</v>
      </c>
      <c r="Q10">
        <v>10.526315789473685</v>
      </c>
      <c r="R10" s="1">
        <v>9</v>
      </c>
      <c r="S10">
        <v>12</v>
      </c>
    </row>
    <row r="11" spans="1:19" x14ac:dyDescent="0.2">
      <c r="C11">
        <v>1076</v>
      </c>
      <c r="D11">
        <v>0.33333333333333331</v>
      </c>
      <c r="E11">
        <v>0.25</v>
      </c>
      <c r="F11">
        <v>0.29166666666666669</v>
      </c>
      <c r="I11">
        <v>46.782608695652172</v>
      </c>
      <c r="L11">
        <v>23</v>
      </c>
      <c r="M11">
        <v>3.7251461988304095</v>
      </c>
      <c r="N11">
        <v>1.5384615384615385</v>
      </c>
      <c r="O11">
        <v>3.5649038461538463</v>
      </c>
      <c r="P11">
        <v>1</v>
      </c>
      <c r="Q11">
        <v>69.039840637450197</v>
      </c>
      <c r="R11" s="1">
        <v>10</v>
      </c>
      <c r="S11">
        <v>12</v>
      </c>
    </row>
    <row r="12" spans="1:19" x14ac:dyDescent="0.2">
      <c r="C12">
        <v>882</v>
      </c>
      <c r="D12">
        <v>2</v>
      </c>
      <c r="E12">
        <v>2.4166666666666665</v>
      </c>
      <c r="F12">
        <v>2.2083333333333335</v>
      </c>
      <c r="I12">
        <v>19.600000000000001</v>
      </c>
      <c r="L12">
        <v>45</v>
      </c>
      <c r="M12">
        <v>2.8897637795275593</v>
      </c>
      <c r="N12">
        <v>1.260596546310832</v>
      </c>
      <c r="O12">
        <v>2.7018181818181817</v>
      </c>
      <c r="P12">
        <v>25</v>
      </c>
      <c r="Q12">
        <v>28.172824791418357</v>
      </c>
      <c r="R12" s="1">
        <v>11</v>
      </c>
      <c r="S12">
        <v>12</v>
      </c>
    </row>
    <row r="13" spans="1:19" x14ac:dyDescent="0.2">
      <c r="C13">
        <v>865</v>
      </c>
      <c r="D13">
        <v>1.0833333333333333</v>
      </c>
      <c r="E13">
        <v>1.9166666666666667</v>
      </c>
      <c r="F13">
        <v>1.5</v>
      </c>
      <c r="I13">
        <v>27.03125</v>
      </c>
      <c r="L13">
        <v>32</v>
      </c>
      <c r="M13">
        <v>3.4285714285714284</v>
      </c>
      <c r="N13">
        <v>1.7886855241264559</v>
      </c>
      <c r="O13">
        <v>3.3421487603305784</v>
      </c>
      <c r="P13">
        <v>1</v>
      </c>
      <c r="Q13">
        <v>29.30478589420655</v>
      </c>
      <c r="R13" s="1">
        <v>12</v>
      </c>
      <c r="S13">
        <v>12</v>
      </c>
    </row>
    <row r="14" spans="1:19" x14ac:dyDescent="0.2">
      <c r="C14">
        <v>1016</v>
      </c>
      <c r="D14">
        <v>1.3333333333333333</v>
      </c>
      <c r="E14">
        <v>0.83333333333333337</v>
      </c>
      <c r="F14">
        <v>1.0833333333333333</v>
      </c>
      <c r="I14">
        <v>25.4</v>
      </c>
      <c r="L14">
        <v>40</v>
      </c>
      <c r="M14">
        <v>2.5365853658536586</v>
      </c>
      <c r="N14">
        <v>0.76923076923076927</v>
      </c>
      <c r="O14">
        <v>2</v>
      </c>
      <c r="P14">
        <v>1</v>
      </c>
      <c r="Q14">
        <v>54.361445783132531</v>
      </c>
      <c r="R14" s="1">
        <v>13</v>
      </c>
      <c r="S14">
        <v>12</v>
      </c>
    </row>
    <row r="15" spans="1:19" x14ac:dyDescent="0.2">
      <c r="C15">
        <v>943</v>
      </c>
      <c r="D15">
        <v>1.1666666666666667</v>
      </c>
      <c r="E15">
        <v>1.0833333333333333</v>
      </c>
      <c r="F15">
        <v>1.125</v>
      </c>
      <c r="I15">
        <v>36.269230769230766</v>
      </c>
      <c r="L15">
        <v>26</v>
      </c>
      <c r="M15">
        <v>2.0810810810810811</v>
      </c>
      <c r="N15">
        <v>0.96470588235294119</v>
      </c>
      <c r="O15">
        <v>2.0589430894308944</v>
      </c>
      <c r="P15">
        <v>9</v>
      </c>
      <c r="Q15">
        <v>67.642857142857139</v>
      </c>
      <c r="R15" s="1">
        <v>14</v>
      </c>
      <c r="S15">
        <v>12</v>
      </c>
    </row>
    <row r="16" spans="1:19" x14ac:dyDescent="0.2">
      <c r="C16">
        <v>1119</v>
      </c>
      <c r="D16">
        <v>0.5</v>
      </c>
      <c r="E16">
        <v>0.66666666666666663</v>
      </c>
      <c r="F16">
        <v>0.58333333333333337</v>
      </c>
      <c r="I16">
        <v>46.625</v>
      </c>
      <c r="L16">
        <v>24</v>
      </c>
      <c r="M16">
        <v>2.8547008547008548</v>
      </c>
      <c r="N16">
        <v>0.95783132530120485</v>
      </c>
      <c r="O16">
        <v>2.7508896797153026</v>
      </c>
      <c r="P16">
        <v>1</v>
      </c>
      <c r="Q16">
        <v>68.220940550133093</v>
      </c>
      <c r="R16" s="1">
        <v>15</v>
      </c>
      <c r="S16">
        <v>12</v>
      </c>
    </row>
    <row r="17" spans="3:19" x14ac:dyDescent="0.2">
      <c r="C17">
        <v>683</v>
      </c>
      <c r="D17">
        <v>1</v>
      </c>
      <c r="E17">
        <v>1.5</v>
      </c>
      <c r="F17">
        <v>1.25</v>
      </c>
      <c r="I17">
        <v>31.045454545454547</v>
      </c>
      <c r="L17">
        <v>22</v>
      </c>
      <c r="M17">
        <v>2.1311881188118811</v>
      </c>
      <c r="N17">
        <v>0.98239436619718312</v>
      </c>
      <c r="O17">
        <v>1.9720670391061452</v>
      </c>
      <c r="P17">
        <v>26</v>
      </c>
      <c r="Q17">
        <v>54.847025495750707</v>
      </c>
      <c r="R17" s="1">
        <v>16</v>
      </c>
      <c r="S17">
        <v>12</v>
      </c>
    </row>
    <row r="18" spans="3:19" x14ac:dyDescent="0.2">
      <c r="C18">
        <v>1303</v>
      </c>
      <c r="D18">
        <v>0.58333333333333337</v>
      </c>
      <c r="E18">
        <v>1.4166666666666667</v>
      </c>
      <c r="F18">
        <v>1</v>
      </c>
      <c r="I18">
        <v>86.86666666666666</v>
      </c>
      <c r="L18">
        <v>15</v>
      </c>
      <c r="M18">
        <v>0.94202898550724634</v>
      </c>
      <c r="N18">
        <v>0.22244897959183674</v>
      </c>
      <c r="O18">
        <v>1.091549295774648</v>
      </c>
      <c r="P18">
        <v>4</v>
      </c>
      <c r="Q18">
        <v>132.86604361370718</v>
      </c>
      <c r="R18" s="1">
        <v>19</v>
      </c>
      <c r="S18">
        <v>12</v>
      </c>
    </row>
    <row r="19" spans="3:19" x14ac:dyDescent="0.2">
      <c r="C19">
        <v>832</v>
      </c>
      <c r="D19">
        <v>2.75</v>
      </c>
      <c r="E19">
        <v>3.1666666666666665</v>
      </c>
      <c r="F19">
        <v>2.9583333333333335</v>
      </c>
      <c r="I19">
        <v>32</v>
      </c>
      <c r="L19">
        <v>26</v>
      </c>
      <c r="M19">
        <v>1.154494382022472</v>
      </c>
      <c r="N19">
        <v>0.70926517571884984</v>
      </c>
      <c r="O19">
        <v>1.0689655172413792</v>
      </c>
      <c r="P19">
        <v>1</v>
      </c>
      <c r="Q19">
        <v>32.85031847133758</v>
      </c>
      <c r="R19" s="1">
        <v>20</v>
      </c>
      <c r="S19">
        <v>12</v>
      </c>
    </row>
    <row r="20" spans="3:19" x14ac:dyDescent="0.2">
      <c r="C20">
        <v>871</v>
      </c>
      <c r="D20">
        <v>1.0833333333333333</v>
      </c>
      <c r="E20">
        <v>0.66666666666666663</v>
      </c>
      <c r="F20">
        <v>0.875</v>
      </c>
      <c r="I20">
        <v>36.291666666666664</v>
      </c>
      <c r="L20">
        <v>24</v>
      </c>
      <c r="M20">
        <v>1.5964912280701755</v>
      </c>
      <c r="N20">
        <v>0.94285714285714284</v>
      </c>
      <c r="O20">
        <v>1.7285714285714286</v>
      </c>
      <c r="P20">
        <v>1</v>
      </c>
      <c r="Q20">
        <v>47.438452520515824</v>
      </c>
      <c r="R20" s="1">
        <v>21</v>
      </c>
      <c r="S20">
        <v>12</v>
      </c>
    </row>
    <row r="21" spans="3:19" x14ac:dyDescent="0.2">
      <c r="C21">
        <v>1100</v>
      </c>
      <c r="D21">
        <v>1.0833333333333333</v>
      </c>
      <c r="E21">
        <v>0.5</v>
      </c>
      <c r="F21">
        <v>0.79166666666666663</v>
      </c>
      <c r="I21">
        <v>57.89473684210526</v>
      </c>
      <c r="L21">
        <v>19</v>
      </c>
      <c r="M21">
        <v>1.9378531073446328</v>
      </c>
      <c r="N21">
        <v>0.51282051282051277</v>
      </c>
      <c r="O21">
        <v>1.5229591836734695</v>
      </c>
      <c r="P21">
        <v>1</v>
      </c>
      <c r="Q21">
        <v>100.42248062015504</v>
      </c>
      <c r="R21" s="1">
        <v>22</v>
      </c>
      <c r="S21">
        <v>12</v>
      </c>
    </row>
    <row r="22" spans="3:19" x14ac:dyDescent="0.2">
      <c r="C22">
        <v>1153</v>
      </c>
      <c r="D22">
        <v>0.83333333333333337</v>
      </c>
      <c r="E22">
        <v>0.75</v>
      </c>
      <c r="F22">
        <v>0.79166666666666663</v>
      </c>
      <c r="I22">
        <v>54.904761904761905</v>
      </c>
      <c r="L22">
        <v>21</v>
      </c>
      <c r="M22">
        <v>2.15625</v>
      </c>
      <c r="N22">
        <v>0.40812379110251451</v>
      </c>
      <c r="O22">
        <v>2.0823529411764707</v>
      </c>
      <c r="P22">
        <v>1</v>
      </c>
      <c r="Q22">
        <v>90.261802575107296</v>
      </c>
      <c r="R22" s="1">
        <v>24</v>
      </c>
      <c r="S22">
        <v>12</v>
      </c>
    </row>
    <row r="23" spans="3:19" x14ac:dyDescent="0.2">
      <c r="C23">
        <v>1206</v>
      </c>
      <c r="D23">
        <v>8.3333333333333329E-2</v>
      </c>
      <c r="E23">
        <v>1</v>
      </c>
      <c r="F23">
        <v>0.54166666666666663</v>
      </c>
      <c r="I23">
        <v>92.769230769230774</v>
      </c>
      <c r="L23">
        <v>13</v>
      </c>
      <c r="M23">
        <v>3.336283185840708</v>
      </c>
      <c r="N23">
        <v>0.7407407407407407</v>
      </c>
      <c r="O23">
        <v>3.099585062240664</v>
      </c>
      <c r="P23">
        <v>1</v>
      </c>
      <c r="Q23">
        <v>98.730279898218825</v>
      </c>
      <c r="R23" s="1">
        <v>26</v>
      </c>
      <c r="S23">
        <v>12</v>
      </c>
    </row>
    <row r="24" spans="3:19" x14ac:dyDescent="0.2">
      <c r="C24">
        <v>769</v>
      </c>
      <c r="D24">
        <v>1</v>
      </c>
      <c r="E24">
        <v>2.9166666666666665</v>
      </c>
      <c r="F24">
        <v>1.9583333333333333</v>
      </c>
      <c r="I24">
        <v>22.617647058823529</v>
      </c>
      <c r="L24">
        <v>34</v>
      </c>
      <c r="M24">
        <v>3.096345514950166</v>
      </c>
      <c r="N24">
        <v>1.5229793977812995</v>
      </c>
      <c r="O24">
        <v>2.4291287386215865</v>
      </c>
      <c r="P24">
        <v>23</v>
      </c>
      <c r="Q24">
        <v>41.776212832550861</v>
      </c>
      <c r="R24" s="1">
        <v>27</v>
      </c>
      <c r="S24">
        <v>12</v>
      </c>
    </row>
    <row r="25" spans="3:19" x14ac:dyDescent="0.2">
      <c r="C25">
        <v>697</v>
      </c>
      <c r="D25">
        <v>0.16666666666666666</v>
      </c>
      <c r="E25">
        <v>0.5</v>
      </c>
      <c r="F25">
        <v>0.33333333333333331</v>
      </c>
      <c r="I25">
        <v>34.85</v>
      </c>
      <c r="L25">
        <v>20</v>
      </c>
      <c r="M25">
        <v>4.0685279187817258</v>
      </c>
      <c r="N25">
        <v>1.0323159784560143</v>
      </c>
      <c r="O25">
        <v>3.6408094435075884</v>
      </c>
      <c r="P25">
        <v>77</v>
      </c>
      <c r="Q25">
        <v>72.179734620024121</v>
      </c>
      <c r="R25" s="1">
        <v>28</v>
      </c>
      <c r="S25">
        <v>12</v>
      </c>
    </row>
    <row r="26" spans="3:19" x14ac:dyDescent="0.2">
      <c r="C26">
        <v>702</v>
      </c>
      <c r="D26">
        <v>0.5</v>
      </c>
      <c r="E26">
        <v>0.41666666666666669</v>
      </c>
      <c r="F26">
        <v>0.45833333333333331</v>
      </c>
      <c r="I26">
        <v>24.206896551724139</v>
      </c>
      <c r="L26">
        <v>29</v>
      </c>
      <c r="M26">
        <v>3.2960725075528701</v>
      </c>
      <c r="N26">
        <v>1.4821428571428572</v>
      </c>
      <c r="O26">
        <v>3.0699186991869918</v>
      </c>
      <c r="P26">
        <v>12</v>
      </c>
      <c r="Q26">
        <v>29.304182509505704</v>
      </c>
      <c r="R26" s="1">
        <v>29</v>
      </c>
      <c r="S26">
        <v>12</v>
      </c>
    </row>
    <row r="27" spans="3:19" x14ac:dyDescent="0.2">
      <c r="C27">
        <v>536</v>
      </c>
      <c r="D27">
        <v>1</v>
      </c>
      <c r="E27">
        <v>1.9166666666666667</v>
      </c>
      <c r="F27">
        <v>1.4583333333333333</v>
      </c>
      <c r="I27">
        <v>18.482758620689655</v>
      </c>
      <c r="L27">
        <v>29</v>
      </c>
      <c r="M27">
        <v>3.4932038834951458</v>
      </c>
      <c r="N27">
        <v>1.3435225618631732</v>
      </c>
      <c r="O27">
        <v>2.5734870317002883</v>
      </c>
      <c r="P27">
        <v>38</v>
      </c>
      <c r="Q27">
        <v>15.070652173913043</v>
      </c>
      <c r="R27" s="1">
        <v>30</v>
      </c>
      <c r="S27">
        <v>12</v>
      </c>
    </row>
    <row r="28" spans="3:19" x14ac:dyDescent="0.2">
      <c r="C28" s="3">
        <v>950</v>
      </c>
      <c r="D28">
        <v>0.75</v>
      </c>
      <c r="E28">
        <v>0.58333333333333337</v>
      </c>
      <c r="F28">
        <v>0.66666666666666663</v>
      </c>
      <c r="I28">
        <v>47.5</v>
      </c>
      <c r="L28" s="3">
        <v>20</v>
      </c>
      <c r="M28">
        <v>4.0653061224489795</v>
      </c>
      <c r="N28">
        <v>1.6918714555765595</v>
      </c>
      <c r="O28">
        <v>3.6046511627906979</v>
      </c>
      <c r="P28">
        <v>1</v>
      </c>
      <c r="Q28">
        <v>65.938820912124584</v>
      </c>
      <c r="R28" s="1">
        <v>31</v>
      </c>
      <c r="S28">
        <v>12</v>
      </c>
    </row>
    <row r="29" spans="3:19" x14ac:dyDescent="0.2">
      <c r="C29" s="3">
        <v>760</v>
      </c>
      <c r="D29">
        <v>1.25</v>
      </c>
      <c r="E29">
        <v>3</v>
      </c>
      <c r="F29">
        <v>2.125</v>
      </c>
      <c r="I29">
        <v>40</v>
      </c>
      <c r="L29" s="3">
        <v>19</v>
      </c>
      <c r="M29">
        <v>2.8908629441624365</v>
      </c>
      <c r="N29">
        <v>1.883614088820827</v>
      </c>
      <c r="O29">
        <v>2.6160714285714284</v>
      </c>
      <c r="P29">
        <v>1</v>
      </c>
      <c r="Q29">
        <v>40.165048543689323</v>
      </c>
      <c r="R29" s="1">
        <v>32</v>
      </c>
      <c r="S29">
        <v>12</v>
      </c>
    </row>
    <row r="30" spans="3:19" x14ac:dyDescent="0.2">
      <c r="C30">
        <v>957</v>
      </c>
      <c r="D30">
        <v>0.66666666666666663</v>
      </c>
      <c r="E30">
        <v>0.91666666666666663</v>
      </c>
      <c r="F30">
        <v>0.79166666666666663</v>
      </c>
      <c r="I30">
        <v>43.5</v>
      </c>
      <c r="L30">
        <v>22</v>
      </c>
      <c r="M30">
        <v>3.1791907514450868</v>
      </c>
      <c r="N30">
        <v>1.1583793738489871</v>
      </c>
      <c r="O30">
        <v>2.534782608695652</v>
      </c>
      <c r="P30">
        <v>1</v>
      </c>
      <c r="Q30">
        <v>78.71398747390397</v>
      </c>
      <c r="R30" s="1">
        <v>1</v>
      </c>
      <c r="S30">
        <v>77</v>
      </c>
    </row>
    <row r="31" spans="3:19" x14ac:dyDescent="0.2">
      <c r="C31">
        <v>1099</v>
      </c>
      <c r="D31">
        <v>1.3333333333333333</v>
      </c>
      <c r="E31">
        <v>2.4166666666666665</v>
      </c>
      <c r="F31">
        <v>1.875</v>
      </c>
      <c r="I31">
        <v>30.527777777777779</v>
      </c>
      <c r="L31">
        <v>36</v>
      </c>
      <c r="M31">
        <v>3.9191176470588234</v>
      </c>
      <c r="N31">
        <v>1.0890538033395176</v>
      </c>
      <c r="O31">
        <v>3.1783625730994154</v>
      </c>
      <c r="P31">
        <v>1</v>
      </c>
      <c r="Q31">
        <v>51.111006585136408</v>
      </c>
      <c r="R31" s="1">
        <v>2</v>
      </c>
      <c r="S31">
        <v>77</v>
      </c>
    </row>
    <row r="32" spans="3:19" x14ac:dyDescent="0.2">
      <c r="C32">
        <v>876</v>
      </c>
      <c r="D32">
        <v>1.3333333333333333</v>
      </c>
      <c r="E32">
        <v>1.4166666666666667</v>
      </c>
      <c r="F32">
        <v>1.375</v>
      </c>
      <c r="I32">
        <v>19.466666666666665</v>
      </c>
      <c r="L32">
        <v>45</v>
      </c>
      <c r="M32">
        <v>1.9567099567099566</v>
      </c>
      <c r="N32">
        <v>1.0300884955752212</v>
      </c>
      <c r="O32">
        <v>1.9402697495183043</v>
      </c>
      <c r="P32">
        <v>6</v>
      </c>
      <c r="Q32">
        <v>24.710045662100455</v>
      </c>
      <c r="R32" s="1">
        <v>3</v>
      </c>
      <c r="S32">
        <v>77</v>
      </c>
    </row>
    <row r="33" spans="1:19" x14ac:dyDescent="0.2">
      <c r="C33">
        <v>806</v>
      </c>
      <c r="D33">
        <v>1.5833333333333333</v>
      </c>
      <c r="E33">
        <v>1.6666666666666667</v>
      </c>
      <c r="F33">
        <v>1.625</v>
      </c>
      <c r="I33">
        <v>26.866666666666667</v>
      </c>
      <c r="L33">
        <v>30</v>
      </c>
      <c r="M33">
        <v>3.484320557491289</v>
      </c>
      <c r="N33">
        <v>1.8110367892976589</v>
      </c>
      <c r="O33">
        <v>3.4179104477611939</v>
      </c>
      <c r="P33">
        <v>16</v>
      </c>
      <c r="Q33">
        <v>44.74721189591078</v>
      </c>
      <c r="R33" s="1">
        <v>6</v>
      </c>
      <c r="S33">
        <v>77</v>
      </c>
    </row>
    <row r="34" spans="1:19" x14ac:dyDescent="0.2">
      <c r="A34" s="3"/>
      <c r="B34" s="3"/>
      <c r="D34" s="3"/>
      <c r="E34" s="3"/>
      <c r="F34" s="3"/>
      <c r="G34" s="3"/>
      <c r="H34" s="3"/>
      <c r="J34" s="3"/>
      <c r="K34" s="3"/>
      <c r="M34" s="3"/>
      <c r="N34" s="3"/>
      <c r="O34" s="3"/>
      <c r="P34" s="3"/>
      <c r="Q34" s="3"/>
      <c r="S34" s="3">
        <v>77</v>
      </c>
    </row>
    <row r="35" spans="1:19" x14ac:dyDescent="0.2">
      <c r="C35">
        <v>1065</v>
      </c>
      <c r="D35">
        <v>1.5833333333333333</v>
      </c>
      <c r="E35">
        <v>1.8333333333333333</v>
      </c>
      <c r="F35">
        <v>1.7083333333333333</v>
      </c>
      <c r="I35">
        <v>16.904761904761905</v>
      </c>
      <c r="L35">
        <v>63</v>
      </c>
      <c r="M35">
        <v>3.377952755905512</v>
      </c>
      <c r="N35">
        <v>0.9831460674157303</v>
      </c>
      <c r="O35">
        <v>2.7570977917981074</v>
      </c>
      <c r="P35">
        <v>6</v>
      </c>
      <c r="Q35">
        <v>24.596606974552309</v>
      </c>
      <c r="R35" s="1">
        <v>20</v>
      </c>
      <c r="S35">
        <v>77</v>
      </c>
    </row>
    <row r="36" spans="1:19" x14ac:dyDescent="0.2">
      <c r="C36">
        <v>674</v>
      </c>
      <c r="D36">
        <v>1.9166666666666667</v>
      </c>
      <c r="E36">
        <v>2.6666666666666665</v>
      </c>
      <c r="F36">
        <v>2.2916666666666665</v>
      </c>
      <c r="I36">
        <v>16.850000000000001</v>
      </c>
      <c r="L36">
        <v>40</v>
      </c>
      <c r="M36">
        <v>1.9194444444444445</v>
      </c>
      <c r="N36">
        <v>0.96324655436447171</v>
      </c>
      <c r="O36">
        <v>1.7589531680440771</v>
      </c>
      <c r="P36" t="s">
        <v>2</v>
      </c>
      <c r="Q36">
        <v>34.620178041543028</v>
      </c>
      <c r="R36" s="1">
        <v>22</v>
      </c>
      <c r="S36">
        <v>77</v>
      </c>
    </row>
    <row r="37" spans="1:19" x14ac:dyDescent="0.2">
      <c r="C37">
        <v>763</v>
      </c>
      <c r="D37">
        <v>1.0833333333333333</v>
      </c>
      <c r="E37">
        <v>1.4166666666666667</v>
      </c>
      <c r="F37">
        <v>1.25</v>
      </c>
      <c r="I37">
        <v>23.84375</v>
      </c>
      <c r="L37">
        <v>32</v>
      </c>
      <c r="M37">
        <v>3.704225352112676</v>
      </c>
      <c r="N37">
        <v>1.9770867430441899</v>
      </c>
      <c r="O37">
        <v>3.4353846153846153</v>
      </c>
      <c r="P37">
        <v>9</v>
      </c>
      <c r="Q37">
        <v>35.33201581027668</v>
      </c>
      <c r="R37" s="1">
        <v>23</v>
      </c>
      <c r="S37">
        <v>77</v>
      </c>
    </row>
    <row r="38" spans="1:19" x14ac:dyDescent="0.2">
      <c r="A38" s="3"/>
      <c r="B38" s="3"/>
      <c r="D38" s="3"/>
      <c r="E38" s="3"/>
      <c r="F38" s="3"/>
      <c r="G38" s="3"/>
      <c r="H38" s="3"/>
      <c r="J38" s="3"/>
      <c r="K38" s="3"/>
      <c r="M38" s="3"/>
      <c r="N38" s="3"/>
      <c r="O38" s="3"/>
      <c r="P38" s="3"/>
      <c r="Q38" s="3"/>
      <c r="R38" s="3"/>
      <c r="S38" s="3">
        <v>77</v>
      </c>
    </row>
    <row r="39" spans="1:19" x14ac:dyDescent="0.2">
      <c r="C39">
        <v>907</v>
      </c>
      <c r="D39">
        <v>3</v>
      </c>
      <c r="E39">
        <v>1.25</v>
      </c>
      <c r="F39">
        <v>2.125</v>
      </c>
      <c r="I39">
        <v>19.297872340425531</v>
      </c>
      <c r="L39">
        <v>47</v>
      </c>
      <c r="M39">
        <v>2.2829457364341086</v>
      </c>
      <c r="N39">
        <v>1.0317757009345794</v>
      </c>
      <c r="O39">
        <v>2.2530120481927711</v>
      </c>
      <c r="P39">
        <v>1</v>
      </c>
      <c r="Q39">
        <v>40.421875</v>
      </c>
      <c r="R39" s="1">
        <v>26</v>
      </c>
      <c r="S39">
        <v>77</v>
      </c>
    </row>
    <row r="40" spans="1:19" x14ac:dyDescent="0.2">
      <c r="C40">
        <v>821</v>
      </c>
      <c r="D40">
        <v>1.6666666666666667</v>
      </c>
      <c r="E40">
        <v>1.0833333333333333</v>
      </c>
      <c r="F40">
        <v>1.375</v>
      </c>
      <c r="I40">
        <v>19.547619047619047</v>
      </c>
      <c r="L40">
        <v>42</v>
      </c>
      <c r="M40">
        <v>2.1166180758017492</v>
      </c>
      <c r="N40">
        <v>1.1232394366197183</v>
      </c>
      <c r="O40">
        <v>2.2916666666666665</v>
      </c>
      <c r="P40">
        <v>33</v>
      </c>
      <c r="Q40">
        <v>35.082725060827251</v>
      </c>
      <c r="R40" s="1">
        <v>27</v>
      </c>
      <c r="S40">
        <v>77</v>
      </c>
    </row>
    <row r="41" spans="1:19" x14ac:dyDescent="0.2">
      <c r="C41">
        <v>1046</v>
      </c>
      <c r="D41">
        <v>1.3333333333333333</v>
      </c>
      <c r="E41">
        <v>1.25</v>
      </c>
      <c r="F41">
        <v>1.2916666666666667</v>
      </c>
      <c r="I41">
        <v>61.529411764705884</v>
      </c>
      <c r="L41">
        <v>17</v>
      </c>
      <c r="M41">
        <v>1.8778280542986425</v>
      </c>
      <c r="N41">
        <v>0.49264705882352944</v>
      </c>
      <c r="O41">
        <v>1.2873563218390804</v>
      </c>
      <c r="P41">
        <v>51</v>
      </c>
      <c r="Q41">
        <v>103.08869179600887</v>
      </c>
      <c r="R41" s="1">
        <v>28</v>
      </c>
      <c r="S41">
        <v>77</v>
      </c>
    </row>
    <row r="42" spans="1:19" x14ac:dyDescent="0.2">
      <c r="C42">
        <v>659</v>
      </c>
      <c r="D42">
        <v>1.25</v>
      </c>
      <c r="E42">
        <v>6.25</v>
      </c>
      <c r="F42">
        <v>3.75</v>
      </c>
      <c r="I42">
        <v>15.325581395348838</v>
      </c>
      <c r="L42">
        <v>43</v>
      </c>
      <c r="M42">
        <v>4.2671755725190836</v>
      </c>
      <c r="N42">
        <v>1.1569767441860466</v>
      </c>
      <c r="O42">
        <v>2.5309139784946235</v>
      </c>
      <c r="P42">
        <v>1</v>
      </c>
      <c r="Q42">
        <v>44.030581039755354</v>
      </c>
      <c r="R42" s="1">
        <v>30</v>
      </c>
      <c r="S42">
        <v>77</v>
      </c>
    </row>
    <row r="43" spans="1:19" x14ac:dyDescent="0.2">
      <c r="C43">
        <v>1014</v>
      </c>
      <c r="D43">
        <v>2.3333333333333335</v>
      </c>
      <c r="E43">
        <v>1.4166666666666667</v>
      </c>
      <c r="F43">
        <v>1.875</v>
      </c>
      <c r="I43">
        <v>23.581395348837209</v>
      </c>
      <c r="L43">
        <v>43</v>
      </c>
      <c r="M43">
        <v>3.6100917431192658</v>
      </c>
      <c r="N43">
        <v>1.1705989110707804</v>
      </c>
      <c r="O43">
        <v>3.3817733990147785</v>
      </c>
      <c r="P43">
        <v>3</v>
      </c>
      <c r="Q43">
        <v>36.711693548387096</v>
      </c>
      <c r="R43" s="1">
        <v>31</v>
      </c>
      <c r="S43">
        <v>77</v>
      </c>
    </row>
    <row r="44" spans="1:19" x14ac:dyDescent="0.2">
      <c r="C44">
        <v>720</v>
      </c>
      <c r="D44">
        <v>1.4166666666666667</v>
      </c>
      <c r="E44">
        <v>0.83333333333333337</v>
      </c>
      <c r="F44">
        <v>1.125</v>
      </c>
      <c r="I44">
        <v>20.571428571428573</v>
      </c>
      <c r="L44">
        <v>35</v>
      </c>
      <c r="M44">
        <v>2.8759894459102902</v>
      </c>
      <c r="N44">
        <v>1.5172413793103448</v>
      </c>
      <c r="O44">
        <v>2.7982708933717579</v>
      </c>
      <c r="P44">
        <v>11</v>
      </c>
      <c r="Q44">
        <v>32.028089887640448</v>
      </c>
      <c r="R44" s="1">
        <v>32</v>
      </c>
      <c r="S44">
        <v>77</v>
      </c>
    </row>
    <row r="103" spans="1:19" x14ac:dyDescent="0.2">
      <c r="A103" t="e">
        <f>AVERAGE(A1:A99)</f>
        <v>#DIV/0!</v>
      </c>
      <c r="B103" t="e">
        <f t="shared" ref="B103:Q103" si="0">AVERAGE(B1:B99)</f>
        <v>#DIV/0!</v>
      </c>
      <c r="C103" s="1">
        <f>AVERAGE(C1:C99)</f>
        <v>887.1</v>
      </c>
      <c r="D103">
        <f t="shared" si="0"/>
        <v>1.2479166666666668</v>
      </c>
      <c r="E103">
        <f t="shared" si="0"/>
        <v>1.54375</v>
      </c>
      <c r="F103" s="1">
        <f t="shared" si="0"/>
        <v>1.3958333333333333</v>
      </c>
      <c r="G103" t="e">
        <f t="shared" si="0"/>
        <v>#DIV/0!</v>
      </c>
      <c r="H103" t="e">
        <f t="shared" si="0"/>
        <v>#DIV/0!</v>
      </c>
      <c r="I103" s="1">
        <f t="shared" si="0"/>
        <v>33.948668823113586</v>
      </c>
      <c r="J103" t="e">
        <f t="shared" si="0"/>
        <v>#DIV/0!</v>
      </c>
      <c r="K103" t="e">
        <f t="shared" si="0"/>
        <v>#DIV/0!</v>
      </c>
      <c r="L103" s="1">
        <f t="shared" si="0"/>
        <v>29.774999999999999</v>
      </c>
      <c r="M103">
        <f t="shared" si="0"/>
        <v>2.7165800064177481</v>
      </c>
      <c r="N103">
        <f t="shared" si="0"/>
        <v>1.1431560075058045</v>
      </c>
      <c r="O103" s="1">
        <f t="shared" si="0"/>
        <v>2.4571360595351814</v>
      </c>
      <c r="P103">
        <f t="shared" si="0"/>
        <v>20.487179487179485</v>
      </c>
      <c r="Q103">
        <f t="shared" si="0"/>
        <v>53.453818081982853</v>
      </c>
      <c r="R103" t="s">
        <v>2</v>
      </c>
      <c r="S103">
        <f>COUNT(S1:S99)</f>
        <v>42</v>
      </c>
    </row>
    <row r="104" spans="1:19" x14ac:dyDescent="0.2">
      <c r="C104">
        <f>STDEV(C3:C99)</f>
        <v>225.25937187026128</v>
      </c>
      <c r="F104">
        <f>STDEV(F3:F99)</f>
        <v>0.71686043892021922</v>
      </c>
      <c r="I104">
        <f>STDEV(I3:I99)</f>
        <v>17.817657792815851</v>
      </c>
      <c r="L104">
        <f>STDEV(L3:L99)</f>
        <v>11.232935776271763</v>
      </c>
      <c r="O104">
        <f>STDEV(O3:O99)</f>
        <v>0.70967846154248693</v>
      </c>
    </row>
    <row r="105" spans="1:19" x14ac:dyDescent="0.2">
      <c r="A105">
        <f>COUNT(C3:C99)</f>
        <v>40</v>
      </c>
      <c r="B105" s="6" t="s">
        <v>3</v>
      </c>
      <c r="C105">
        <f>C104/SQRT($A$105)</f>
        <v>35.616633970444433</v>
      </c>
      <c r="E105" s="6" t="s">
        <v>3</v>
      </c>
      <c r="F105">
        <f>F104/SQRT($A$105)</f>
        <v>0.11334558757279541</v>
      </c>
      <c r="H105" s="6" t="s">
        <v>3</v>
      </c>
      <c r="I105">
        <f>I104/SQRT($A$105)</f>
        <v>2.8172190597373299</v>
      </c>
      <c r="K105" s="6" t="s">
        <v>3</v>
      </c>
      <c r="L105">
        <f>L104/SQRT($A$105)</f>
        <v>1.7760830931705174</v>
      </c>
      <c r="N105" s="6" t="s">
        <v>3</v>
      </c>
      <c r="O105">
        <f>O104/SQRT($A$105)</f>
        <v>0.11221001724192353</v>
      </c>
    </row>
    <row r="107" spans="1:19" x14ac:dyDescent="0.2">
      <c r="O107" t="s">
        <v>32</v>
      </c>
    </row>
    <row r="108" spans="1:19" x14ac:dyDescent="0.2">
      <c r="C108" t="e">
        <f>A103+B103</f>
        <v>#DIV/0!</v>
      </c>
      <c r="L108" t="e">
        <f>J103+K103</f>
        <v>#DIV/0!</v>
      </c>
    </row>
  </sheetData>
  <conditionalFormatting sqref="B74:B1048576">
    <cfRule type="cellIs" dxfId="1" priority="2" operator="equal">
      <formula>0</formula>
    </cfRule>
  </conditionalFormatting>
  <conditionalFormatting sqref="B1:B73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61170-A5AB-4345-9045-E1E8B40614EF}">
  <dimension ref="A1:S92"/>
  <sheetViews>
    <sheetView topLeftCell="A50" zoomScale="112" workbookViewId="0">
      <selection activeCell="A85" sqref="A85"/>
    </sheetView>
  </sheetViews>
  <sheetFormatPr baseColWidth="10" defaultColWidth="8.83203125" defaultRowHeight="15" x14ac:dyDescent="0.2"/>
  <cols>
    <col min="1" max="1" width="8.83203125" customWidth="1"/>
  </cols>
  <sheetData>
    <row r="1" spans="1:19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19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19" x14ac:dyDescent="0.2">
      <c r="C3">
        <v>716</v>
      </c>
      <c r="D3">
        <v>2.5833333333333335</v>
      </c>
      <c r="E3">
        <v>3.3333333333333335</v>
      </c>
      <c r="F3">
        <v>2.9583333333333335</v>
      </c>
      <c r="I3">
        <v>21.696969696969695</v>
      </c>
      <c r="L3">
        <v>33</v>
      </c>
      <c r="M3">
        <v>1.2857142857142858</v>
      </c>
      <c r="N3">
        <v>0.75617792421746288</v>
      </c>
      <c r="O3">
        <v>1.3071999999999999</v>
      </c>
      <c r="P3">
        <v>1</v>
      </c>
      <c r="Q3">
        <v>39.069053708439895</v>
      </c>
      <c r="R3">
        <v>1</v>
      </c>
      <c r="S3">
        <v>10</v>
      </c>
    </row>
    <row r="4" spans="1:19" x14ac:dyDescent="0.2">
      <c r="C4">
        <v>810</v>
      </c>
      <c r="D4">
        <v>1.0833333333333333</v>
      </c>
      <c r="E4">
        <v>1.1666666666666667</v>
      </c>
      <c r="F4">
        <v>1.125</v>
      </c>
      <c r="I4">
        <v>24.545454545454547</v>
      </c>
      <c r="L4">
        <v>33</v>
      </c>
      <c r="M4">
        <v>2.7086614173228347</v>
      </c>
      <c r="N4">
        <v>1.5837837837837838</v>
      </c>
      <c r="O4">
        <v>3.0671834625322996</v>
      </c>
      <c r="P4">
        <v>33</v>
      </c>
      <c r="Q4">
        <v>58.363106796116504</v>
      </c>
      <c r="R4">
        <v>2</v>
      </c>
      <c r="S4">
        <v>10</v>
      </c>
    </row>
    <row r="5" spans="1:19" x14ac:dyDescent="0.2">
      <c r="C5">
        <v>1123</v>
      </c>
      <c r="D5">
        <v>0.33333333333333331</v>
      </c>
      <c r="E5">
        <v>0.25</v>
      </c>
      <c r="F5">
        <v>0.29166666666666669</v>
      </c>
      <c r="I5">
        <v>44.92</v>
      </c>
      <c r="L5">
        <v>25</v>
      </c>
      <c r="M5">
        <v>3.0388888888888888</v>
      </c>
      <c r="N5">
        <v>0.73099415204678364</v>
      </c>
      <c r="O5">
        <v>2.7160120845921449</v>
      </c>
      <c r="P5">
        <v>1</v>
      </c>
      <c r="Q5">
        <v>69.693160813308694</v>
      </c>
      <c r="R5">
        <v>3</v>
      </c>
      <c r="S5">
        <v>10</v>
      </c>
    </row>
    <row r="6" spans="1:19" x14ac:dyDescent="0.2">
      <c r="C6">
        <v>63</v>
      </c>
      <c r="D6">
        <v>1.5</v>
      </c>
      <c r="E6">
        <v>1.75</v>
      </c>
      <c r="F6">
        <v>1.625</v>
      </c>
      <c r="I6">
        <v>7</v>
      </c>
      <c r="L6">
        <v>9</v>
      </c>
      <c r="M6">
        <v>2.3429672447013488</v>
      </c>
      <c r="N6">
        <v>2.1112737920937041</v>
      </c>
      <c r="O6">
        <v>2.2338099243061396</v>
      </c>
      <c r="P6">
        <v>4</v>
      </c>
      <c r="Q6">
        <v>13.68695652173913</v>
      </c>
      <c r="R6">
        <v>4</v>
      </c>
      <c r="S6">
        <v>10</v>
      </c>
    </row>
    <row r="7" spans="1:19" x14ac:dyDescent="0.2">
      <c r="C7">
        <v>1045</v>
      </c>
      <c r="D7">
        <v>2.3333333333333335</v>
      </c>
      <c r="E7">
        <v>0.66666666666666663</v>
      </c>
      <c r="F7">
        <v>1.5</v>
      </c>
      <c r="I7">
        <v>47.5</v>
      </c>
      <c r="L7">
        <v>22</v>
      </c>
      <c r="M7">
        <v>2.6379310344827585</v>
      </c>
      <c r="N7">
        <v>0.84691848906560641</v>
      </c>
      <c r="O7">
        <v>2.3831775700934581</v>
      </c>
      <c r="P7">
        <v>1</v>
      </c>
      <c r="Q7">
        <v>58.074413863404686</v>
      </c>
      <c r="R7">
        <v>5</v>
      </c>
      <c r="S7">
        <v>10</v>
      </c>
    </row>
    <row r="8" spans="1:19" x14ac:dyDescent="0.2">
      <c r="C8">
        <v>243</v>
      </c>
      <c r="D8">
        <v>0.83333333333333337</v>
      </c>
      <c r="E8">
        <v>2.25</v>
      </c>
      <c r="F8">
        <v>1.5416666666666667</v>
      </c>
      <c r="I8">
        <v>12.15</v>
      </c>
      <c r="L8">
        <v>20</v>
      </c>
      <c r="M8">
        <v>2.63905325443787</v>
      </c>
      <c r="N8">
        <v>2.1641337386018238</v>
      </c>
      <c r="O8">
        <v>2.4502297090352219</v>
      </c>
      <c r="P8">
        <v>93</v>
      </c>
      <c r="Q8">
        <v>17.628099173553718</v>
      </c>
      <c r="R8">
        <v>6</v>
      </c>
      <c r="S8">
        <v>10</v>
      </c>
    </row>
    <row r="9" spans="1:19" x14ac:dyDescent="0.2">
      <c r="C9">
        <v>988</v>
      </c>
      <c r="D9">
        <v>2.5833333333333335</v>
      </c>
      <c r="E9">
        <v>2.1666666666666665</v>
      </c>
      <c r="F9">
        <v>2.375</v>
      </c>
      <c r="I9">
        <v>16.466666666666665</v>
      </c>
      <c r="L9">
        <v>60</v>
      </c>
      <c r="M9">
        <v>5.9557522123893802</v>
      </c>
      <c r="N9">
        <v>2.0505050505050506</v>
      </c>
      <c r="O9">
        <v>5.9894179894179898</v>
      </c>
      <c r="P9">
        <v>2</v>
      </c>
      <c r="Q9">
        <v>29.616302186878727</v>
      </c>
      <c r="R9">
        <v>7</v>
      </c>
      <c r="S9">
        <v>10</v>
      </c>
    </row>
    <row r="10" spans="1:19" x14ac:dyDescent="0.2">
      <c r="C10">
        <v>1201</v>
      </c>
      <c r="D10">
        <v>1.3333333333333333</v>
      </c>
      <c r="E10">
        <v>0.25</v>
      </c>
      <c r="F10">
        <v>0.79166666666666663</v>
      </c>
      <c r="I10">
        <v>42.892857142857146</v>
      </c>
      <c r="L10">
        <v>28</v>
      </c>
      <c r="M10">
        <v>3.63953488372093</v>
      </c>
      <c r="N10">
        <v>0.99025341130604283</v>
      </c>
      <c r="O10">
        <v>3.303834808259587</v>
      </c>
      <c r="P10">
        <v>1</v>
      </c>
      <c r="Q10">
        <v>83.363974001857017</v>
      </c>
      <c r="R10">
        <v>8</v>
      </c>
      <c r="S10">
        <v>10</v>
      </c>
    </row>
    <row r="11" spans="1:19" x14ac:dyDescent="0.2">
      <c r="C11">
        <v>814</v>
      </c>
      <c r="D11">
        <v>0.91666666666666663</v>
      </c>
      <c r="E11">
        <v>2.25</v>
      </c>
      <c r="F11">
        <v>1.5833333333333333</v>
      </c>
      <c r="I11">
        <v>18.930232558139537</v>
      </c>
      <c r="L11">
        <v>43</v>
      </c>
      <c r="M11">
        <v>3.7380952380952381</v>
      </c>
      <c r="N11">
        <v>1.7120689655172414</v>
      </c>
      <c r="O11">
        <v>3.2357247437774523</v>
      </c>
      <c r="P11">
        <v>64</v>
      </c>
      <c r="Q11">
        <v>31.817174515235457</v>
      </c>
      <c r="R11">
        <v>9</v>
      </c>
      <c r="S11">
        <v>10</v>
      </c>
    </row>
    <row r="12" spans="1:19" x14ac:dyDescent="0.2">
      <c r="C12">
        <v>543</v>
      </c>
      <c r="D12">
        <v>1.1666666666666667</v>
      </c>
      <c r="E12">
        <v>2.1666666666666665</v>
      </c>
      <c r="F12">
        <v>1.6666666666666667</v>
      </c>
      <c r="I12">
        <v>21.72</v>
      </c>
      <c r="L12">
        <v>25</v>
      </c>
      <c r="M12">
        <v>2.2531017369727047</v>
      </c>
      <c r="N12">
        <v>1.4263322884012539</v>
      </c>
      <c r="O12">
        <v>2.1345238095238095</v>
      </c>
      <c r="P12">
        <v>36</v>
      </c>
      <c r="Q12">
        <v>35.569444444444443</v>
      </c>
      <c r="R12">
        <v>10</v>
      </c>
      <c r="S12">
        <v>10</v>
      </c>
    </row>
    <row r="13" spans="1:19" x14ac:dyDescent="0.2">
      <c r="C13">
        <v>1267</v>
      </c>
      <c r="D13">
        <v>0.66666666666666663</v>
      </c>
      <c r="E13">
        <v>1.0833333333333333</v>
      </c>
      <c r="F13">
        <v>0.875</v>
      </c>
      <c r="I13">
        <v>38.393939393939391</v>
      </c>
      <c r="L13">
        <v>33</v>
      </c>
      <c r="M13">
        <v>2.8970588235294117</v>
      </c>
      <c r="N13">
        <v>0.34072580645161288</v>
      </c>
      <c r="O13">
        <v>2.4074074074074074</v>
      </c>
      <c r="P13">
        <v>1</v>
      </c>
      <c r="Q13">
        <v>107.3489827856025</v>
      </c>
      <c r="R13">
        <v>11</v>
      </c>
      <c r="S13">
        <v>10</v>
      </c>
    </row>
    <row r="14" spans="1:19" x14ac:dyDescent="0.2">
      <c r="C14">
        <v>596</v>
      </c>
      <c r="D14">
        <v>1.4166666666666667</v>
      </c>
      <c r="E14">
        <v>2.5833333333333335</v>
      </c>
      <c r="F14">
        <v>2</v>
      </c>
      <c r="I14">
        <v>23.84</v>
      </c>
      <c r="L14">
        <v>25</v>
      </c>
      <c r="M14">
        <v>2.222</v>
      </c>
      <c r="N14">
        <v>1.4442675159235669</v>
      </c>
      <c r="O14">
        <v>2.1741022850924918</v>
      </c>
      <c r="P14">
        <v>61</v>
      </c>
      <c r="Q14">
        <v>30.24848484848485</v>
      </c>
      <c r="R14">
        <v>12</v>
      </c>
      <c r="S14">
        <v>10</v>
      </c>
    </row>
    <row r="15" spans="1:19" x14ac:dyDescent="0.2">
      <c r="C15">
        <v>608</v>
      </c>
      <c r="D15">
        <v>4.25</v>
      </c>
      <c r="E15">
        <v>5</v>
      </c>
      <c r="F15">
        <v>4.625</v>
      </c>
      <c r="I15">
        <v>11.692307692307692</v>
      </c>
      <c r="L15">
        <v>52</v>
      </c>
      <c r="M15">
        <v>1.308433734939759</v>
      </c>
      <c r="N15">
        <v>1.0184899845916795</v>
      </c>
      <c r="O15">
        <v>1.3250843644544432</v>
      </c>
      <c r="P15">
        <v>35</v>
      </c>
      <c r="Q15">
        <v>14.97609561752988</v>
      </c>
      <c r="R15">
        <v>13</v>
      </c>
      <c r="S15">
        <v>10</v>
      </c>
    </row>
    <row r="16" spans="1:19" x14ac:dyDescent="0.2">
      <c r="C16">
        <v>1143</v>
      </c>
      <c r="D16">
        <v>1.6666666666666667</v>
      </c>
      <c r="E16">
        <v>1.0833333333333333</v>
      </c>
      <c r="F16">
        <v>1.375</v>
      </c>
      <c r="I16">
        <v>45.72</v>
      </c>
      <c r="L16">
        <v>25</v>
      </c>
      <c r="M16">
        <v>1.588235294117647</v>
      </c>
      <c r="N16">
        <v>0.53737373737373739</v>
      </c>
      <c r="O16">
        <v>1.3803827751196172</v>
      </c>
      <c r="P16">
        <v>1</v>
      </c>
      <c r="Q16">
        <v>63.235764235764236</v>
      </c>
      <c r="R16">
        <v>14</v>
      </c>
      <c r="S16">
        <v>10</v>
      </c>
    </row>
    <row r="17" spans="3:19" x14ac:dyDescent="0.2">
      <c r="C17">
        <v>436</v>
      </c>
      <c r="D17">
        <v>1</v>
      </c>
      <c r="E17">
        <v>0.91666666666666663</v>
      </c>
      <c r="F17">
        <v>0.95833333333333337</v>
      </c>
      <c r="I17">
        <v>13.625</v>
      </c>
      <c r="L17">
        <v>32</v>
      </c>
      <c r="M17">
        <v>3.8759493670886074</v>
      </c>
      <c r="N17">
        <v>2.284565916398714</v>
      </c>
      <c r="O17">
        <v>3.4763033175355451</v>
      </c>
      <c r="P17">
        <v>5</v>
      </c>
      <c r="Q17">
        <v>27.527433628318583</v>
      </c>
      <c r="R17">
        <v>15</v>
      </c>
      <c r="S17">
        <v>10</v>
      </c>
    </row>
    <row r="18" spans="3:19" x14ac:dyDescent="0.2">
      <c r="C18">
        <v>826</v>
      </c>
      <c r="D18">
        <v>1.3333333333333333</v>
      </c>
      <c r="E18">
        <v>2.3333333333333335</v>
      </c>
      <c r="F18">
        <v>1.8333333333333333</v>
      </c>
      <c r="I18">
        <v>35.913043478260867</v>
      </c>
      <c r="L18">
        <v>23</v>
      </c>
      <c r="M18">
        <v>1.8275862068965518</v>
      </c>
      <c r="N18">
        <v>1.1309904153354633</v>
      </c>
      <c r="O18">
        <v>1.9009345794392523</v>
      </c>
      <c r="P18">
        <v>5</v>
      </c>
      <c r="Q18">
        <v>78.542986425339365</v>
      </c>
      <c r="R18">
        <v>16</v>
      </c>
      <c r="S18">
        <v>10</v>
      </c>
    </row>
    <row r="19" spans="3:19" x14ac:dyDescent="0.2">
      <c r="C19">
        <v>1161</v>
      </c>
      <c r="D19">
        <v>0.75</v>
      </c>
      <c r="E19">
        <v>1.1666666666666667</v>
      </c>
      <c r="F19">
        <v>0.95833333333333337</v>
      </c>
      <c r="I19">
        <v>34.147058823529413</v>
      </c>
      <c r="L19">
        <v>34</v>
      </c>
      <c r="M19">
        <v>2.4904458598726116</v>
      </c>
      <c r="N19">
        <v>0.625</v>
      </c>
      <c r="O19">
        <v>2.4285714285714284</v>
      </c>
      <c r="P19">
        <v>1</v>
      </c>
      <c r="Q19">
        <v>92.395925597874225</v>
      </c>
      <c r="R19">
        <v>17</v>
      </c>
      <c r="S19">
        <v>10</v>
      </c>
    </row>
    <row r="20" spans="3:19" x14ac:dyDescent="0.2">
      <c r="C20">
        <v>95</v>
      </c>
      <c r="D20">
        <v>3</v>
      </c>
      <c r="E20">
        <v>2.0833333333333335</v>
      </c>
      <c r="F20">
        <v>2.5416666666666665</v>
      </c>
      <c r="I20">
        <v>8.6363636363636367</v>
      </c>
      <c r="L20">
        <v>11</v>
      </c>
      <c r="M20">
        <v>1.6832412523020257</v>
      </c>
      <c r="N20">
        <v>1.9143302180685358</v>
      </c>
      <c r="O20">
        <v>1.8235294117647058</v>
      </c>
      <c r="P20">
        <v>20</v>
      </c>
      <c r="Q20">
        <v>14.624489795918368</v>
      </c>
      <c r="R20">
        <v>18</v>
      </c>
      <c r="S20">
        <v>10</v>
      </c>
    </row>
    <row r="21" spans="3:19" x14ac:dyDescent="0.2">
      <c r="C21">
        <v>805</v>
      </c>
      <c r="D21">
        <v>1.4166666666666667</v>
      </c>
      <c r="E21">
        <v>1</v>
      </c>
      <c r="F21">
        <v>1.2083333333333333</v>
      </c>
      <c r="I21">
        <v>22.361111111111111</v>
      </c>
      <c r="L21">
        <v>36</v>
      </c>
      <c r="M21">
        <v>1.7551020408163265</v>
      </c>
      <c r="N21">
        <v>1.6598290598290599</v>
      </c>
      <c r="O21">
        <v>2.2978369384359403</v>
      </c>
      <c r="P21">
        <v>1</v>
      </c>
      <c r="Q21">
        <v>34.238566131025955</v>
      </c>
      <c r="R21">
        <v>19</v>
      </c>
      <c r="S21">
        <v>10</v>
      </c>
    </row>
    <row r="22" spans="3:19" x14ac:dyDescent="0.2">
      <c r="C22">
        <v>518</v>
      </c>
      <c r="D22">
        <v>3.3333333333333335</v>
      </c>
      <c r="E22">
        <v>1.5833333333333333</v>
      </c>
      <c r="F22">
        <v>2.4583333333333335</v>
      </c>
      <c r="I22">
        <v>21.583333333333332</v>
      </c>
      <c r="L22">
        <v>24</v>
      </c>
      <c r="M22">
        <v>1.5773672055427252</v>
      </c>
      <c r="N22">
        <v>1.536115569823435</v>
      </c>
      <c r="O22">
        <v>1.8724137931034484</v>
      </c>
      <c r="P22">
        <v>1</v>
      </c>
      <c r="Q22">
        <v>38.691176470588232</v>
      </c>
      <c r="R22">
        <v>20</v>
      </c>
      <c r="S22">
        <v>10</v>
      </c>
    </row>
    <row r="23" spans="3:19" x14ac:dyDescent="0.2">
      <c r="C23">
        <v>872</v>
      </c>
      <c r="D23">
        <v>2.5</v>
      </c>
      <c r="E23">
        <v>2.75</v>
      </c>
      <c r="F23">
        <v>2.625</v>
      </c>
      <c r="I23">
        <v>31.142857142857142</v>
      </c>
      <c r="L23">
        <v>28</v>
      </c>
      <c r="M23">
        <v>2.1773049645390072</v>
      </c>
      <c r="N23">
        <v>0.87954110898661564</v>
      </c>
      <c r="O23">
        <v>1.9774859287054409</v>
      </c>
      <c r="P23">
        <v>1</v>
      </c>
      <c r="Q23">
        <v>42.748858447488587</v>
      </c>
      <c r="R23">
        <v>21</v>
      </c>
      <c r="S23">
        <v>10</v>
      </c>
    </row>
    <row r="24" spans="3:19" x14ac:dyDescent="0.2">
      <c r="C24">
        <v>940</v>
      </c>
      <c r="D24">
        <v>1.3333333333333333</v>
      </c>
      <c r="E24">
        <v>1.5833333333333333</v>
      </c>
      <c r="F24">
        <v>1.4583333333333333</v>
      </c>
      <c r="I24">
        <v>36.153846153846153</v>
      </c>
      <c r="L24">
        <v>26</v>
      </c>
      <c r="M24">
        <v>2.0048780487804878</v>
      </c>
      <c r="N24">
        <v>0.8</v>
      </c>
      <c r="O24">
        <v>1.9160997732426304</v>
      </c>
      <c r="P24">
        <v>1</v>
      </c>
      <c r="Q24">
        <v>60.676560900716481</v>
      </c>
      <c r="R24">
        <v>22</v>
      </c>
      <c r="S24">
        <v>10</v>
      </c>
    </row>
    <row r="25" spans="3:19" x14ac:dyDescent="0.2">
      <c r="C25">
        <v>645</v>
      </c>
      <c r="D25">
        <v>1.5833333333333333</v>
      </c>
      <c r="E25">
        <v>1.3333333333333333</v>
      </c>
      <c r="F25">
        <v>1.4583333333333333</v>
      </c>
      <c r="I25">
        <v>20.806451612903224</v>
      </c>
      <c r="L25">
        <v>31</v>
      </c>
      <c r="M25">
        <v>2.2752808988764044</v>
      </c>
      <c r="N25">
        <v>1.9500860585197934</v>
      </c>
      <c r="O25">
        <v>2.5270092226613965</v>
      </c>
      <c r="P25">
        <v>58</v>
      </c>
      <c r="Q25">
        <v>33.97674418604651</v>
      </c>
      <c r="R25">
        <v>23</v>
      </c>
      <c r="S25">
        <v>10</v>
      </c>
    </row>
    <row r="26" spans="3:19" x14ac:dyDescent="0.2">
      <c r="C26">
        <v>861</v>
      </c>
      <c r="D26">
        <v>1.5833333333333333</v>
      </c>
      <c r="E26">
        <v>1.5833333333333333</v>
      </c>
      <c r="F26">
        <v>1.5833333333333333</v>
      </c>
      <c r="I26">
        <v>23.916666666666668</v>
      </c>
      <c r="L26">
        <v>36</v>
      </c>
      <c r="M26">
        <v>2.743150684931507</v>
      </c>
      <c r="N26">
        <v>1.5045045045045045</v>
      </c>
      <c r="O26">
        <v>2.619281045751634</v>
      </c>
      <c r="P26">
        <v>67</v>
      </c>
      <c r="Q26">
        <v>35.305170239596471</v>
      </c>
      <c r="R26">
        <v>24</v>
      </c>
      <c r="S26">
        <v>10</v>
      </c>
    </row>
    <row r="27" spans="3:19" x14ac:dyDescent="0.2">
      <c r="C27">
        <v>1012</v>
      </c>
      <c r="D27">
        <v>1.5833333333333333</v>
      </c>
      <c r="E27">
        <v>1.75</v>
      </c>
      <c r="F27">
        <v>1.6666666666666667</v>
      </c>
      <c r="I27">
        <v>28.914285714285715</v>
      </c>
      <c r="L27">
        <v>35</v>
      </c>
      <c r="M27">
        <v>2.7293233082706765</v>
      </c>
      <c r="N27">
        <v>1.2438596491228071</v>
      </c>
      <c r="O27">
        <v>2.8353658536585367</v>
      </c>
      <c r="P27">
        <v>33</v>
      </c>
      <c r="Q27">
        <v>41.904500548847423</v>
      </c>
      <c r="R27">
        <v>25</v>
      </c>
      <c r="S27">
        <v>10</v>
      </c>
    </row>
    <row r="28" spans="3:19" x14ac:dyDescent="0.2">
      <c r="C28">
        <v>965</v>
      </c>
      <c r="D28">
        <v>1.3333333333333333</v>
      </c>
      <c r="E28">
        <v>2.0833333333333335</v>
      </c>
      <c r="F28">
        <v>1.7083333333333333</v>
      </c>
      <c r="I28">
        <v>21.931818181818183</v>
      </c>
      <c r="L28">
        <v>44</v>
      </c>
      <c r="M28">
        <v>3.172093023255814</v>
      </c>
      <c r="N28">
        <v>1.4041450777202074</v>
      </c>
      <c r="O28">
        <v>3.2610722610722611</v>
      </c>
      <c r="P28">
        <v>1</v>
      </c>
      <c r="Q28">
        <v>34.125773195876292</v>
      </c>
      <c r="R28">
        <v>26</v>
      </c>
      <c r="S28">
        <v>10</v>
      </c>
    </row>
    <row r="29" spans="3:19" x14ac:dyDescent="0.2">
      <c r="C29">
        <v>795</v>
      </c>
      <c r="D29">
        <v>1.3333333333333333</v>
      </c>
      <c r="E29">
        <v>1.9166666666666667</v>
      </c>
      <c r="F29">
        <v>1.625</v>
      </c>
      <c r="I29">
        <v>28.392857142857142</v>
      </c>
      <c r="L29">
        <v>28</v>
      </c>
      <c r="M29">
        <v>1.8656250000000001</v>
      </c>
      <c r="N29">
        <v>1.0275387263339071</v>
      </c>
      <c r="O29">
        <v>1.9376026272577997</v>
      </c>
      <c r="P29">
        <v>1</v>
      </c>
      <c r="Q29">
        <v>49.935643564356432</v>
      </c>
      <c r="R29">
        <v>27</v>
      </c>
      <c r="S29">
        <v>10</v>
      </c>
    </row>
    <row r="30" spans="3:19" x14ac:dyDescent="0.2">
      <c r="C30">
        <v>1107</v>
      </c>
      <c r="D30">
        <v>1</v>
      </c>
      <c r="E30">
        <v>1.8333333333333333</v>
      </c>
      <c r="F30">
        <v>1.4166666666666667</v>
      </c>
      <c r="I30">
        <v>24.6</v>
      </c>
      <c r="L30">
        <v>45</v>
      </c>
      <c r="M30">
        <v>2.5446808510638297</v>
      </c>
      <c r="N30">
        <v>0.64960629921259838</v>
      </c>
      <c r="O30">
        <v>2.3067010309278349</v>
      </c>
      <c r="P30">
        <v>1</v>
      </c>
      <c r="Q30">
        <v>44.68805528134255</v>
      </c>
      <c r="R30">
        <v>28</v>
      </c>
      <c r="S30">
        <v>10</v>
      </c>
    </row>
    <row r="31" spans="3:19" x14ac:dyDescent="0.2">
      <c r="C31">
        <v>1088</v>
      </c>
      <c r="D31">
        <v>1.1666666666666667</v>
      </c>
      <c r="E31">
        <v>1.25</v>
      </c>
      <c r="F31">
        <v>1.2083333333333333</v>
      </c>
      <c r="I31">
        <v>40.296296296296298</v>
      </c>
      <c r="L31">
        <v>27</v>
      </c>
      <c r="M31">
        <v>2.4253393665158369</v>
      </c>
      <c r="N31">
        <v>0.64116575591985425</v>
      </c>
      <c r="O31">
        <v>2.1031175059952036</v>
      </c>
      <c r="P31">
        <v>1</v>
      </c>
      <c r="Q31">
        <v>45.837022132796783</v>
      </c>
      <c r="R31">
        <v>29</v>
      </c>
      <c r="S31">
        <v>10</v>
      </c>
    </row>
    <row r="32" spans="3:19" x14ac:dyDescent="0.2">
      <c r="C32">
        <v>1061</v>
      </c>
      <c r="D32">
        <v>0.91666666666666663</v>
      </c>
      <c r="E32">
        <v>0.91666666666666663</v>
      </c>
      <c r="F32">
        <v>0.91666666666666663</v>
      </c>
      <c r="I32">
        <v>27.921052631578949</v>
      </c>
      <c r="L32">
        <v>38</v>
      </c>
      <c r="M32">
        <v>3.6327683615819208</v>
      </c>
      <c r="N32">
        <v>1.3587786259541985</v>
      </c>
      <c r="O32">
        <v>3.8470588235294119</v>
      </c>
      <c r="P32">
        <v>3</v>
      </c>
      <c r="Q32">
        <v>67.709981167608291</v>
      </c>
      <c r="R32" s="1">
        <v>1</v>
      </c>
      <c r="S32" s="1">
        <v>76</v>
      </c>
    </row>
    <row r="33" spans="3:19" x14ac:dyDescent="0.2">
      <c r="C33">
        <v>718</v>
      </c>
      <c r="D33">
        <v>1.25</v>
      </c>
      <c r="E33">
        <v>2.0833333333333335</v>
      </c>
      <c r="F33">
        <v>1.6666666666666667</v>
      </c>
      <c r="I33">
        <v>27.615384615384617</v>
      </c>
      <c r="L33">
        <v>26</v>
      </c>
      <c r="M33">
        <v>1.8091168091168091</v>
      </c>
      <c r="N33">
        <v>1.0429553264604812</v>
      </c>
      <c r="O33">
        <v>1.7539568345323742</v>
      </c>
      <c r="P33">
        <v>28</v>
      </c>
      <c r="Q33">
        <v>35.102920723226703</v>
      </c>
      <c r="R33" s="1">
        <v>3</v>
      </c>
      <c r="S33" s="1">
        <v>76</v>
      </c>
    </row>
    <row r="34" spans="3:19" x14ac:dyDescent="0.2">
      <c r="C34">
        <v>1015</v>
      </c>
      <c r="D34">
        <v>0.58333333333333337</v>
      </c>
      <c r="E34">
        <v>0.66666666666666663</v>
      </c>
      <c r="F34">
        <v>0.625</v>
      </c>
      <c r="I34">
        <v>46.136363636363633</v>
      </c>
      <c r="L34">
        <v>22</v>
      </c>
      <c r="M34">
        <v>2.9844559585492227</v>
      </c>
      <c r="N34">
        <v>1.2741652021089631</v>
      </c>
      <c r="O34">
        <v>3.1811414392059554</v>
      </c>
      <c r="P34">
        <v>1</v>
      </c>
      <c r="Q34">
        <v>54.525123152709362</v>
      </c>
      <c r="R34" s="1">
        <v>4</v>
      </c>
      <c r="S34" s="1">
        <v>76</v>
      </c>
    </row>
    <row r="35" spans="3:19" x14ac:dyDescent="0.2">
      <c r="C35">
        <v>967</v>
      </c>
      <c r="D35">
        <v>0.66666666666666663</v>
      </c>
      <c r="E35">
        <v>0.83333333333333337</v>
      </c>
      <c r="F35">
        <v>0.75</v>
      </c>
      <c r="I35">
        <v>56.882352941176471</v>
      </c>
      <c r="L35">
        <v>17</v>
      </c>
      <c r="M35">
        <v>2.8206278026905829</v>
      </c>
      <c r="N35">
        <v>1.06</v>
      </c>
      <c r="O35">
        <v>2.4752475247524752</v>
      </c>
      <c r="P35">
        <v>46</v>
      </c>
      <c r="Q35">
        <v>69.678998911860717</v>
      </c>
      <c r="R35" s="1">
        <v>7</v>
      </c>
      <c r="S35" s="1">
        <v>76</v>
      </c>
    </row>
    <row r="36" spans="3:19" x14ac:dyDescent="0.2">
      <c r="C36">
        <v>599</v>
      </c>
      <c r="D36">
        <v>1.4166666666666667</v>
      </c>
      <c r="E36">
        <v>0.91666666666666663</v>
      </c>
      <c r="F36">
        <v>1.1666666666666667</v>
      </c>
      <c r="I36">
        <v>17.617647058823529</v>
      </c>
      <c r="L36">
        <v>34</v>
      </c>
      <c r="M36">
        <v>2.736842105263158</v>
      </c>
      <c r="N36">
        <v>1.3367003367003367</v>
      </c>
      <c r="O36">
        <v>2.3159851301115242</v>
      </c>
      <c r="P36">
        <v>28</v>
      </c>
      <c r="Q36">
        <v>24.813021702838064</v>
      </c>
      <c r="R36" s="1">
        <v>9</v>
      </c>
      <c r="S36" s="1">
        <v>76</v>
      </c>
    </row>
    <row r="37" spans="3:19" x14ac:dyDescent="0.2">
      <c r="C37">
        <v>678</v>
      </c>
      <c r="D37">
        <v>2.1666666666666665</v>
      </c>
      <c r="E37">
        <v>2.5</v>
      </c>
      <c r="F37">
        <v>2.3333333333333335</v>
      </c>
      <c r="I37">
        <v>12.79245283018868</v>
      </c>
      <c r="L37">
        <v>53</v>
      </c>
      <c r="M37">
        <v>2.6138328530259365</v>
      </c>
      <c r="N37">
        <v>1.4292929292929293</v>
      </c>
      <c r="O37">
        <v>2.4033850493653031</v>
      </c>
      <c r="P37">
        <v>16</v>
      </c>
      <c r="Q37">
        <v>19.179941002949853</v>
      </c>
      <c r="R37" s="1">
        <v>10</v>
      </c>
      <c r="S37" s="1">
        <v>76</v>
      </c>
    </row>
    <row r="38" spans="3:19" x14ac:dyDescent="0.2">
      <c r="C38">
        <v>806</v>
      </c>
      <c r="D38">
        <v>0.58333333333333337</v>
      </c>
      <c r="E38">
        <v>0.83333333333333337</v>
      </c>
      <c r="F38">
        <v>0.70833333333333337</v>
      </c>
      <c r="I38">
        <v>53.733333333333334</v>
      </c>
      <c r="L38">
        <v>15</v>
      </c>
      <c r="M38">
        <v>2.7148148148148148</v>
      </c>
      <c r="N38">
        <v>1.4783333333333333</v>
      </c>
      <c r="O38">
        <v>2.5753205128205128</v>
      </c>
      <c r="P38">
        <v>30</v>
      </c>
      <c r="Q38">
        <v>60.633416458852871</v>
      </c>
      <c r="R38" s="1">
        <v>11</v>
      </c>
      <c r="S38" s="1">
        <v>76</v>
      </c>
    </row>
    <row r="39" spans="3:19" x14ac:dyDescent="0.2">
      <c r="C39">
        <v>622</v>
      </c>
      <c r="D39">
        <v>0.91666666666666663</v>
      </c>
      <c r="E39">
        <v>1.1666666666666667</v>
      </c>
      <c r="F39">
        <v>1.0416666666666667</v>
      </c>
      <c r="I39">
        <v>32.736842105263158</v>
      </c>
      <c r="L39">
        <v>19</v>
      </c>
      <c r="M39">
        <v>2.5928753180661577</v>
      </c>
      <c r="N39">
        <v>1.4767080745341614</v>
      </c>
      <c r="O39">
        <v>2.4123456790123456</v>
      </c>
      <c r="P39">
        <v>44</v>
      </c>
      <c r="Q39">
        <v>40.892156862745097</v>
      </c>
      <c r="R39" s="1">
        <v>14</v>
      </c>
      <c r="S39" s="1">
        <v>76</v>
      </c>
    </row>
    <row r="40" spans="3:19" x14ac:dyDescent="0.2">
      <c r="C40">
        <v>751</v>
      </c>
      <c r="D40">
        <v>1</v>
      </c>
      <c r="E40">
        <v>0.91666666666666663</v>
      </c>
      <c r="F40">
        <v>0.95833333333333337</v>
      </c>
      <c r="I40">
        <v>28.884615384615383</v>
      </c>
      <c r="L40">
        <v>26</v>
      </c>
      <c r="M40">
        <v>2.5</v>
      </c>
      <c r="N40">
        <v>1.4322033898305084</v>
      </c>
      <c r="O40">
        <v>2.3897280966767371</v>
      </c>
      <c r="P40">
        <v>19</v>
      </c>
      <c r="Q40">
        <v>40.976063829787236</v>
      </c>
      <c r="R40" s="1">
        <v>17</v>
      </c>
      <c r="S40" s="1">
        <v>76</v>
      </c>
    </row>
    <row r="41" spans="3:19" x14ac:dyDescent="0.2">
      <c r="C41">
        <v>924</v>
      </c>
      <c r="D41">
        <v>1.0833333333333333</v>
      </c>
      <c r="E41">
        <v>1.75</v>
      </c>
      <c r="F41">
        <v>1.4166666666666667</v>
      </c>
      <c r="I41">
        <v>25.666666666666668</v>
      </c>
      <c r="L41">
        <v>36</v>
      </c>
      <c r="M41">
        <v>1.7119341563786008</v>
      </c>
      <c r="N41">
        <v>0.6436170212765957</v>
      </c>
      <c r="O41">
        <v>1.5490605427974948</v>
      </c>
      <c r="P41">
        <v>1</v>
      </c>
      <c r="Q41">
        <v>37.88216216216216</v>
      </c>
      <c r="R41" s="1">
        <v>19</v>
      </c>
      <c r="S41" s="1">
        <v>76</v>
      </c>
    </row>
    <row r="42" spans="3:19" x14ac:dyDescent="0.2">
      <c r="C42">
        <v>1249</v>
      </c>
      <c r="D42">
        <v>0.41666666666666669</v>
      </c>
      <c r="E42">
        <v>0.41666666666666669</v>
      </c>
      <c r="F42">
        <v>0.41666666666666669</v>
      </c>
      <c r="I42">
        <v>69.388888888888886</v>
      </c>
      <c r="L42">
        <v>18</v>
      </c>
      <c r="M42">
        <v>1.9104477611940298</v>
      </c>
      <c r="N42">
        <v>0.35984848484848486</v>
      </c>
      <c r="O42">
        <v>1.5196078431372548</v>
      </c>
      <c r="P42">
        <v>1</v>
      </c>
      <c r="Q42">
        <v>103.31337161607875</v>
      </c>
      <c r="R42" s="1">
        <v>20</v>
      </c>
      <c r="S42" s="1">
        <v>76</v>
      </c>
    </row>
    <row r="43" spans="3:19" x14ac:dyDescent="0.2">
      <c r="C43">
        <v>925</v>
      </c>
      <c r="D43">
        <v>3.0833333333333335</v>
      </c>
      <c r="E43">
        <v>1.9166666666666667</v>
      </c>
      <c r="F43">
        <v>2.5</v>
      </c>
      <c r="I43">
        <v>24.342105263157894</v>
      </c>
      <c r="L43">
        <v>38</v>
      </c>
      <c r="M43">
        <v>1.3281853281853282</v>
      </c>
      <c r="N43">
        <v>0.56127886323268206</v>
      </c>
      <c r="O43">
        <v>1.296523517382413</v>
      </c>
      <c r="P43">
        <v>34</v>
      </c>
      <c r="Q43">
        <v>35.135667396061272</v>
      </c>
      <c r="R43" s="1">
        <v>21</v>
      </c>
      <c r="S43" s="1">
        <v>76</v>
      </c>
    </row>
    <row r="44" spans="3:19" x14ac:dyDescent="0.2">
      <c r="C44">
        <v>803</v>
      </c>
      <c r="D44">
        <v>1.1666666666666667</v>
      </c>
      <c r="E44">
        <v>1.1666666666666667</v>
      </c>
      <c r="F44">
        <v>1.1666666666666667</v>
      </c>
      <c r="I44">
        <v>28.678571428571427</v>
      </c>
      <c r="L44">
        <v>28</v>
      </c>
      <c r="M44">
        <v>2.326771653543307</v>
      </c>
      <c r="N44">
        <v>1.7619047619047619</v>
      </c>
      <c r="O44">
        <v>2.5385878489326763</v>
      </c>
      <c r="P44">
        <v>7</v>
      </c>
      <c r="Q44">
        <v>63.480697384806973</v>
      </c>
      <c r="R44" s="1">
        <v>22</v>
      </c>
      <c r="S44" s="1">
        <v>76</v>
      </c>
    </row>
    <row r="45" spans="3:19" x14ac:dyDescent="0.2">
      <c r="C45">
        <v>800</v>
      </c>
      <c r="D45">
        <v>0.5</v>
      </c>
      <c r="E45">
        <v>0.33333333333333331</v>
      </c>
      <c r="F45">
        <v>0.41666666666666669</v>
      </c>
      <c r="I45">
        <v>44.444444444444443</v>
      </c>
      <c r="L45">
        <v>18</v>
      </c>
      <c r="M45">
        <v>2.535971223021583</v>
      </c>
      <c r="N45">
        <v>1.5896607431340872</v>
      </c>
      <c r="O45">
        <v>2.689710610932476</v>
      </c>
      <c r="P45">
        <v>1</v>
      </c>
      <c r="Q45">
        <v>53.912500000000001</v>
      </c>
      <c r="R45" s="1">
        <v>23</v>
      </c>
      <c r="S45" s="1">
        <v>76</v>
      </c>
    </row>
    <row r="46" spans="3:19" x14ac:dyDescent="0.2">
      <c r="C46">
        <v>1088</v>
      </c>
      <c r="D46">
        <v>0.75</v>
      </c>
      <c r="E46">
        <v>1.5833333333333333</v>
      </c>
      <c r="F46">
        <v>1.1666666666666667</v>
      </c>
      <c r="I46">
        <v>38.857142857142854</v>
      </c>
      <c r="L46">
        <v>28</v>
      </c>
      <c r="M46">
        <v>2.2077922077922079</v>
      </c>
      <c r="N46">
        <v>0.59849906191369606</v>
      </c>
      <c r="O46">
        <v>1.7837078651685394</v>
      </c>
      <c r="P46">
        <v>6</v>
      </c>
      <c r="Q46">
        <v>56.500473036896878</v>
      </c>
      <c r="R46" s="1">
        <v>24</v>
      </c>
      <c r="S46" s="1">
        <v>76</v>
      </c>
    </row>
    <row r="47" spans="3:19" x14ac:dyDescent="0.2">
      <c r="C47">
        <v>844</v>
      </c>
      <c r="D47">
        <v>1.1666666666666667</v>
      </c>
      <c r="E47">
        <v>1.5833333333333333</v>
      </c>
      <c r="F47">
        <v>1.375</v>
      </c>
      <c r="I47">
        <v>30.142857142857142</v>
      </c>
      <c r="L47">
        <v>28</v>
      </c>
      <c r="M47">
        <v>3.1818181818181817</v>
      </c>
      <c r="N47">
        <v>1.2872340425531914</v>
      </c>
      <c r="O47">
        <v>2.8529411764705883</v>
      </c>
      <c r="P47">
        <v>1</v>
      </c>
      <c r="Q47">
        <v>45.732934131736528</v>
      </c>
      <c r="R47" s="1">
        <v>25</v>
      </c>
      <c r="S47" s="1">
        <v>76</v>
      </c>
    </row>
    <row r="48" spans="3:19" x14ac:dyDescent="0.2">
      <c r="C48">
        <v>1148</v>
      </c>
      <c r="D48">
        <v>1.25</v>
      </c>
      <c r="E48">
        <v>1.75</v>
      </c>
      <c r="F48">
        <v>1.5</v>
      </c>
      <c r="I48">
        <v>31.027027027027028</v>
      </c>
      <c r="L48">
        <v>37</v>
      </c>
      <c r="M48">
        <v>2.926605504587156</v>
      </c>
      <c r="N48">
        <v>0.89423076923076927</v>
      </c>
      <c r="O48">
        <v>2.9527559055118111</v>
      </c>
      <c r="P48">
        <v>1</v>
      </c>
      <c r="Q48">
        <v>46.909486510008705</v>
      </c>
      <c r="R48" s="1">
        <v>26</v>
      </c>
      <c r="S48" s="1">
        <v>76</v>
      </c>
    </row>
    <row r="49" spans="3:19" x14ac:dyDescent="0.2">
      <c r="C49">
        <v>896</v>
      </c>
      <c r="D49">
        <v>1.4166666666666667</v>
      </c>
      <c r="E49">
        <v>0.75</v>
      </c>
      <c r="F49">
        <v>1.0833333333333333</v>
      </c>
      <c r="I49">
        <v>32</v>
      </c>
      <c r="L49">
        <v>28</v>
      </c>
      <c r="M49">
        <v>2.4899598393574296</v>
      </c>
      <c r="N49">
        <v>1.3281519861830742</v>
      </c>
      <c r="O49">
        <v>2.6699029126213594</v>
      </c>
      <c r="P49">
        <v>1</v>
      </c>
      <c r="Q49">
        <v>50.531772575250834</v>
      </c>
      <c r="R49" s="1">
        <v>28</v>
      </c>
      <c r="S49" s="1">
        <v>76</v>
      </c>
    </row>
    <row r="50" spans="3:19" x14ac:dyDescent="0.2">
      <c r="C50">
        <v>953</v>
      </c>
      <c r="D50">
        <v>0.75</v>
      </c>
      <c r="E50">
        <v>0.25</v>
      </c>
      <c r="F50">
        <v>0.5</v>
      </c>
      <c r="I50">
        <v>68.071428571428569</v>
      </c>
      <c r="L50">
        <v>14</v>
      </c>
      <c r="M50">
        <v>3.2527881040892193</v>
      </c>
      <c r="N50">
        <v>1.202247191011236</v>
      </c>
      <c r="O50">
        <v>3.1970338983050848</v>
      </c>
      <c r="P50">
        <v>1</v>
      </c>
      <c r="Q50">
        <v>112.06918238993711</v>
      </c>
      <c r="R50" s="1">
        <v>29</v>
      </c>
      <c r="S50" s="1">
        <v>76</v>
      </c>
    </row>
    <row r="51" spans="3:19" x14ac:dyDescent="0.2">
      <c r="C51">
        <v>817</v>
      </c>
      <c r="D51">
        <v>3.6666666666666665</v>
      </c>
      <c r="E51">
        <v>2.0833333333333335</v>
      </c>
      <c r="F51">
        <v>2.875</v>
      </c>
      <c r="I51">
        <v>16.34</v>
      </c>
      <c r="L51">
        <v>50</v>
      </c>
      <c r="M51">
        <v>1.2255892255892256</v>
      </c>
      <c r="N51">
        <v>0.75423728813559321</v>
      </c>
      <c r="O51">
        <v>1.368237347294939</v>
      </c>
      <c r="P51">
        <v>8</v>
      </c>
      <c r="Q51">
        <v>31.217870257037944</v>
      </c>
      <c r="R51" s="1">
        <v>30</v>
      </c>
      <c r="S51" s="1">
        <v>76</v>
      </c>
    </row>
    <row r="52" spans="3:19" x14ac:dyDescent="0.2">
      <c r="C52">
        <v>873</v>
      </c>
      <c r="D52">
        <v>1.1666666666666667</v>
      </c>
      <c r="E52">
        <v>1.0833333333333333</v>
      </c>
      <c r="F52">
        <v>1.125</v>
      </c>
      <c r="I52">
        <v>32.333333333333336</v>
      </c>
      <c r="L52">
        <v>27</v>
      </c>
      <c r="M52">
        <v>2.7872340425531914</v>
      </c>
      <c r="N52">
        <v>1.3429541595925296</v>
      </c>
      <c r="O52">
        <v>2.6481481481481484</v>
      </c>
      <c r="P52">
        <v>8</v>
      </c>
      <c r="Q52">
        <v>46.789232531500573</v>
      </c>
      <c r="R52" s="1">
        <v>31</v>
      </c>
      <c r="S52" s="1">
        <v>76</v>
      </c>
    </row>
    <row r="53" spans="3:19" x14ac:dyDescent="0.2">
      <c r="C53">
        <v>261</v>
      </c>
      <c r="D53">
        <v>1.75</v>
      </c>
      <c r="E53">
        <v>1.5</v>
      </c>
      <c r="F53">
        <v>1.625</v>
      </c>
      <c r="I53">
        <v>16.3125</v>
      </c>
      <c r="L53">
        <v>16</v>
      </c>
      <c r="M53">
        <v>2.6389380530973452</v>
      </c>
      <c r="N53">
        <v>2.9189985272459498</v>
      </c>
      <c r="O53">
        <v>2.9742046431642306</v>
      </c>
      <c r="P53">
        <v>51</v>
      </c>
      <c r="Q53">
        <v>20.455938697318008</v>
      </c>
      <c r="R53" s="1">
        <v>32</v>
      </c>
      <c r="S53" s="1">
        <v>76</v>
      </c>
    </row>
    <row r="82" spans="1:19" x14ac:dyDescent="0.2">
      <c r="A82" t="e">
        <f>AVERAGE(A1:A80)</f>
        <v>#DIV/0!</v>
      </c>
      <c r="B82" t="e">
        <f t="shared" ref="B82:S82" si="0">AVERAGE(B1:B80)</f>
        <v>#DIV/0!</v>
      </c>
      <c r="C82">
        <f>AVERAGE(C1:C80)</f>
        <v>825.17647058823525</v>
      </c>
      <c r="D82">
        <f t="shared" si="0"/>
        <v>1.4624183006535951</v>
      </c>
      <c r="E82">
        <f t="shared" si="0"/>
        <v>1.5326797385620914</v>
      </c>
      <c r="F82">
        <f t="shared" si="0"/>
        <v>1.4975490196078431</v>
      </c>
      <c r="G82" t="e">
        <f t="shared" si="0"/>
        <v>#DIV/0!</v>
      </c>
      <c r="H82" t="e">
        <f t="shared" si="0"/>
        <v>#DIV/0!</v>
      </c>
      <c r="I82">
        <f t="shared" si="0"/>
        <v>30.035577002955087</v>
      </c>
      <c r="J82" t="e">
        <f t="shared" si="0"/>
        <v>#DIV/0!</v>
      </c>
      <c r="K82" t="e">
        <f t="shared" si="0"/>
        <v>#DIV/0!</v>
      </c>
      <c r="L82">
        <f t="shared" si="0"/>
        <v>29.588235294117649</v>
      </c>
      <c r="M82">
        <f t="shared" si="0"/>
        <v>2.516316969262371</v>
      </c>
      <c r="N82">
        <f t="shared" si="0"/>
        <v>1.256795629767302</v>
      </c>
      <c r="O82">
        <f t="shared" si="0"/>
        <v>2.4467844510119368</v>
      </c>
      <c r="P82">
        <f t="shared" si="0"/>
        <v>17</v>
      </c>
      <c r="Q82">
        <f t="shared" si="0"/>
        <v>47.94809475607579</v>
      </c>
      <c r="R82">
        <f>AVERAGE(R1:R79)</f>
        <v>16.490196078431371</v>
      </c>
      <c r="S82">
        <f t="shared" si="0"/>
        <v>38.470588235294116</v>
      </c>
    </row>
    <row r="83" spans="1:19" x14ac:dyDescent="0.2">
      <c r="C83">
        <f>STDEV(C1:C80)</f>
        <v>276.29395258545577</v>
      </c>
      <c r="F83">
        <f>STDEV(F1:F80)</f>
        <v>0.7765849279549516</v>
      </c>
      <c r="I83">
        <f>STDEV(I1:I80)</f>
        <v>13.940156825248719</v>
      </c>
      <c r="L83">
        <f>STDEV(L1:L80)</f>
        <v>10.800326792441485</v>
      </c>
      <c r="M83" t="s">
        <v>32</v>
      </c>
      <c r="O83" t="s">
        <v>32</v>
      </c>
    </row>
    <row r="84" spans="1:19" x14ac:dyDescent="0.2">
      <c r="A84">
        <f>COUNT(C1:C80)</f>
        <v>51</v>
      </c>
      <c r="B84" s="6" t="s">
        <v>3</v>
      </c>
      <c r="C84">
        <f>C83/SQRT($A$84)</f>
        <v>38.688891914279296</v>
      </c>
      <c r="F84">
        <f>F83/SQRT($A$84)</f>
        <v>0.10874364081716455</v>
      </c>
      <c r="I84">
        <f>I83/SQRT($A$84)</f>
        <v>1.9520123970622909</v>
      </c>
      <c r="L84">
        <f>L83/SQRT($A$84)</f>
        <v>1.5123482508449928</v>
      </c>
    </row>
    <row r="87" spans="1:19" x14ac:dyDescent="0.2">
      <c r="C87" t="e">
        <f>A82+B82</f>
        <v>#DIV/0!</v>
      </c>
      <c r="L87" t="e">
        <f>J82+K82</f>
        <v>#DIV/0!</v>
      </c>
    </row>
    <row r="91" spans="1:19" x14ac:dyDescent="0.2">
      <c r="A91" t="s">
        <v>16</v>
      </c>
      <c r="C91">
        <f>TTEST(C1:C80,NFkB5X_Day4!C1:C98,2,2)</f>
        <v>0.41527269179359172</v>
      </c>
      <c r="F91">
        <f>TTEST(F1:F80,NFkB5X_Day4!F1:F98,2,2)</f>
        <v>0.24949338361342807</v>
      </c>
      <c r="I91">
        <f>TTEST(I1:I80,NFkB5X_Day4!I1:I98,2,2)</f>
        <v>0.59025614323507303</v>
      </c>
      <c r="L91">
        <f>TTEST(L1:L80,NFkB5X_Day4!L1:L98,2,2)</f>
        <v>0.37160400632776291</v>
      </c>
      <c r="M91">
        <f>TTEST(M1:M80,NFkB5X_Day4!M1:M98,2,2)</f>
        <v>0.51080899114435696</v>
      </c>
      <c r="N91">
        <f>TTEST(N1:N80,NFkB5X_Day4!N1:N98,2,2)</f>
        <v>0.4146001668789473</v>
      </c>
      <c r="O91">
        <f>TTEST(O1:O80,NFkB5X_Day4!O1:O98,2,2)</f>
        <v>0.72924614972694546</v>
      </c>
    </row>
    <row r="92" spans="1:19" x14ac:dyDescent="0.2">
      <c r="C92">
        <f>TTEST(C1:C80,NFkB5X_Day4!C1:C98,2,3)</f>
        <v>0.40702998148775871</v>
      </c>
      <c r="F92">
        <f>TTEST(F1:F80,NFkB5X_Day4!F1:F98,2,3)</f>
        <v>0.24017793021530151</v>
      </c>
      <c r="I92">
        <f>TTEST(I1:I80,NFkB5X_Day4!I1:I98,2,3)</f>
        <v>0.60422313737928357</v>
      </c>
      <c r="L92">
        <f>TTEST(L1:L80,NFkB5X_Day4!L1:L98,2,3)</f>
        <v>0.38250539230153213</v>
      </c>
      <c r="M92">
        <f>TTEST(M1:M80,NFkB5X_Day4!M1:M98,2,3)</f>
        <v>0.51243970529063421</v>
      </c>
      <c r="N92">
        <f>TTEST(N1:N80,NFkB5X_Day4!N1:N98,2,3)</f>
        <v>0.40145806853757759</v>
      </c>
      <c r="O92">
        <f>TTEST(O1:O80,NFkB5X_Day4!O1:O98,2,3)</f>
        <v>0.72575089321721853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6A8A-6080-684E-A7B5-F48B872221C6}">
  <dimension ref="A1:W112"/>
  <sheetViews>
    <sheetView topLeftCell="A59" workbookViewId="0">
      <selection activeCell="A110" sqref="A110"/>
    </sheetView>
  </sheetViews>
  <sheetFormatPr baseColWidth="10" defaultColWidth="8.83203125" defaultRowHeight="15" x14ac:dyDescent="0.2"/>
  <sheetData>
    <row r="1" spans="1:23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23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23" x14ac:dyDescent="0.2">
      <c r="C3">
        <v>769</v>
      </c>
      <c r="D3">
        <v>1.8333333333333333</v>
      </c>
      <c r="E3">
        <v>2.9166666666666665</v>
      </c>
      <c r="F3">
        <v>2.375</v>
      </c>
      <c r="I3">
        <v>21.971428571428572</v>
      </c>
      <c r="L3">
        <v>35</v>
      </c>
      <c r="M3">
        <v>1.7142857142857142</v>
      </c>
      <c r="N3">
        <v>0.92359932088285224</v>
      </c>
      <c r="O3">
        <v>1.6797385620915033</v>
      </c>
      <c r="P3">
        <v>15</v>
      </c>
      <c r="Q3">
        <v>41.1</v>
      </c>
      <c r="R3" s="1">
        <v>1</v>
      </c>
      <c r="S3">
        <v>12</v>
      </c>
      <c r="V3" s="1">
        <v>3</v>
      </c>
      <c r="W3">
        <v>36</v>
      </c>
    </row>
    <row r="4" spans="1:23" x14ac:dyDescent="0.2">
      <c r="C4">
        <v>794</v>
      </c>
      <c r="D4">
        <v>0.91666666666666663</v>
      </c>
      <c r="E4">
        <v>2.1666666666666665</v>
      </c>
      <c r="F4">
        <v>1.5416666666666667</v>
      </c>
      <c r="I4">
        <v>18.904761904761905</v>
      </c>
      <c r="L4">
        <v>42</v>
      </c>
      <c r="M4">
        <v>2.5649350649350651</v>
      </c>
      <c r="N4">
        <v>1.1746031746031746</v>
      </c>
      <c r="O4">
        <v>2.3788235294117648</v>
      </c>
      <c r="P4">
        <v>7</v>
      </c>
      <c r="Q4">
        <v>70.51681957186544</v>
      </c>
      <c r="R4" s="1">
        <v>2</v>
      </c>
      <c r="S4">
        <v>12</v>
      </c>
      <c r="V4" s="1">
        <v>6</v>
      </c>
      <c r="W4">
        <v>36</v>
      </c>
    </row>
    <row r="5" spans="1:23" x14ac:dyDescent="0.2">
      <c r="C5">
        <v>1125</v>
      </c>
      <c r="D5">
        <v>0.83333333333333337</v>
      </c>
      <c r="E5">
        <v>1.0833333333333333</v>
      </c>
      <c r="F5">
        <v>0.95833333333333337</v>
      </c>
      <c r="I5">
        <v>38.793103448275865</v>
      </c>
      <c r="L5">
        <v>29</v>
      </c>
      <c r="M5">
        <v>2.652542372881356</v>
      </c>
      <c r="N5">
        <v>0.93220338983050843</v>
      </c>
      <c r="O5">
        <v>2.6666666666666665</v>
      </c>
      <c r="P5">
        <v>1</v>
      </c>
      <c r="Q5">
        <v>57.0609865470852</v>
      </c>
      <c r="R5" s="1">
        <v>3</v>
      </c>
      <c r="S5">
        <v>12</v>
      </c>
      <c r="U5">
        <v>7</v>
      </c>
      <c r="V5" s="1">
        <v>9</v>
      </c>
      <c r="W5">
        <v>36</v>
      </c>
    </row>
    <row r="6" spans="1:23" x14ac:dyDescent="0.2">
      <c r="C6">
        <v>1124</v>
      </c>
      <c r="D6">
        <v>1.5833333333333333</v>
      </c>
      <c r="E6">
        <v>1.8333333333333333</v>
      </c>
      <c r="F6">
        <v>1.7083333333333333</v>
      </c>
      <c r="I6">
        <v>29.578947368421051</v>
      </c>
      <c r="L6">
        <v>38</v>
      </c>
      <c r="M6">
        <v>1.8780487804878048</v>
      </c>
      <c r="N6">
        <v>0.47609942638623326</v>
      </c>
      <c r="O6">
        <v>1.6951672862453531</v>
      </c>
      <c r="P6">
        <v>1</v>
      </c>
      <c r="Q6">
        <v>51.139207048458147</v>
      </c>
      <c r="R6" s="1">
        <v>4</v>
      </c>
      <c r="S6">
        <v>12</v>
      </c>
      <c r="V6" s="1">
        <v>10</v>
      </c>
      <c r="W6">
        <v>36</v>
      </c>
    </row>
    <row r="7" spans="1:23" x14ac:dyDescent="0.2">
      <c r="C7">
        <v>1089</v>
      </c>
      <c r="D7">
        <v>2.4166666666666665</v>
      </c>
      <c r="E7">
        <v>0.33333333333333331</v>
      </c>
      <c r="F7">
        <v>1.375</v>
      </c>
      <c r="I7">
        <v>49.5</v>
      </c>
      <c r="L7">
        <v>22</v>
      </c>
      <c r="M7">
        <v>1.7118155619596542</v>
      </c>
      <c r="N7">
        <v>0.80388349514563107</v>
      </c>
      <c r="O7">
        <v>1.9781746031746033</v>
      </c>
      <c r="P7">
        <v>1</v>
      </c>
      <c r="Q7">
        <v>68.087912087912088</v>
      </c>
      <c r="R7" s="1">
        <v>5</v>
      </c>
      <c r="S7">
        <v>12</v>
      </c>
      <c r="V7" s="1">
        <v>11</v>
      </c>
      <c r="W7">
        <v>36</v>
      </c>
    </row>
    <row r="8" spans="1:23" x14ac:dyDescent="0.2">
      <c r="C8">
        <v>684</v>
      </c>
      <c r="D8">
        <v>0.83333333333333337</v>
      </c>
      <c r="E8">
        <v>0.83333333333333337</v>
      </c>
      <c r="F8">
        <v>0.83333333333333337</v>
      </c>
      <c r="I8">
        <v>32.571428571428569</v>
      </c>
      <c r="L8">
        <v>21</v>
      </c>
      <c r="M8">
        <v>1.9038461538461537</v>
      </c>
      <c r="N8">
        <v>1.18259385665529</v>
      </c>
      <c r="O8">
        <v>1.8326180257510729</v>
      </c>
      <c r="P8">
        <v>19</v>
      </c>
      <c r="Q8">
        <v>71.769230769230774</v>
      </c>
      <c r="R8" s="1">
        <v>6</v>
      </c>
      <c r="S8">
        <v>12</v>
      </c>
      <c r="V8" s="1">
        <v>12</v>
      </c>
      <c r="W8">
        <v>36</v>
      </c>
    </row>
    <row r="9" spans="1:23" x14ac:dyDescent="0.2">
      <c r="C9">
        <v>755</v>
      </c>
      <c r="D9">
        <v>1.4166666666666667</v>
      </c>
      <c r="E9">
        <v>1.3333333333333333</v>
      </c>
      <c r="F9">
        <v>1.375</v>
      </c>
      <c r="I9">
        <v>23.59375</v>
      </c>
      <c r="L9">
        <v>32</v>
      </c>
      <c r="M9">
        <v>3.4810495626822155</v>
      </c>
      <c r="N9">
        <v>1.6921875</v>
      </c>
      <c r="O9">
        <v>3.1502086230876216</v>
      </c>
      <c r="P9">
        <v>45</v>
      </c>
      <c r="Q9">
        <v>44.163793103448278</v>
      </c>
      <c r="R9" s="1">
        <v>7</v>
      </c>
      <c r="S9">
        <v>12</v>
      </c>
      <c r="V9" s="1">
        <v>17</v>
      </c>
      <c r="W9">
        <v>36</v>
      </c>
    </row>
    <row r="10" spans="1:23" x14ac:dyDescent="0.2">
      <c r="C10">
        <v>30</v>
      </c>
      <c r="D10">
        <v>1.0833333333333333</v>
      </c>
      <c r="E10">
        <v>1.3333333333333333</v>
      </c>
      <c r="F10">
        <v>1.2083333333333333</v>
      </c>
      <c r="I10">
        <v>6</v>
      </c>
      <c r="L10">
        <v>5</v>
      </c>
      <c r="M10">
        <v>2.5043103448275863</v>
      </c>
      <c r="N10">
        <v>2.2819444444444446</v>
      </c>
      <c r="O10">
        <v>2.4194702934860417</v>
      </c>
      <c r="P10">
        <v>346</v>
      </c>
      <c r="Q10">
        <v>10.526315789473685</v>
      </c>
      <c r="R10" s="1">
        <v>9</v>
      </c>
      <c r="S10">
        <v>12</v>
      </c>
      <c r="V10" s="1">
        <v>18</v>
      </c>
      <c r="W10">
        <v>36</v>
      </c>
    </row>
    <row r="11" spans="1:23" x14ac:dyDescent="0.2">
      <c r="C11">
        <v>1019</v>
      </c>
      <c r="D11">
        <v>0.33333333333333331</v>
      </c>
      <c r="E11">
        <v>0.25</v>
      </c>
      <c r="F11">
        <v>0.29166666666666669</v>
      </c>
      <c r="I11">
        <v>48.523809523809526</v>
      </c>
      <c r="L11">
        <v>21</v>
      </c>
      <c r="M11">
        <v>3.7251461988304095</v>
      </c>
      <c r="N11">
        <v>1.5384615384615385</v>
      </c>
      <c r="O11">
        <v>3.5649038461538463</v>
      </c>
      <c r="P11">
        <v>1</v>
      </c>
      <c r="Q11">
        <v>69.039840637450197</v>
      </c>
      <c r="R11" s="1">
        <v>10</v>
      </c>
      <c r="S11">
        <v>12</v>
      </c>
      <c r="V11" s="1">
        <v>21</v>
      </c>
      <c r="W11">
        <v>36</v>
      </c>
    </row>
    <row r="12" spans="1:23" x14ac:dyDescent="0.2">
      <c r="C12">
        <v>788</v>
      </c>
      <c r="D12">
        <v>2</v>
      </c>
      <c r="E12">
        <v>2.4166666666666665</v>
      </c>
      <c r="F12">
        <v>2.2083333333333335</v>
      </c>
      <c r="I12">
        <v>15.76</v>
      </c>
      <c r="L12">
        <v>50</v>
      </c>
      <c r="M12">
        <v>2.8897637795275593</v>
      </c>
      <c r="N12">
        <v>1.260596546310832</v>
      </c>
      <c r="O12">
        <v>2.7018181818181817</v>
      </c>
      <c r="P12">
        <v>25</v>
      </c>
      <c r="Q12">
        <v>28.172824791418357</v>
      </c>
      <c r="R12" s="1">
        <v>11</v>
      </c>
      <c r="S12">
        <v>12</v>
      </c>
      <c r="V12" s="1">
        <v>26</v>
      </c>
      <c r="W12">
        <v>36</v>
      </c>
    </row>
    <row r="13" spans="1:23" x14ac:dyDescent="0.2">
      <c r="C13" s="3">
        <v>639</v>
      </c>
      <c r="D13">
        <v>1.0833333333333333</v>
      </c>
      <c r="E13">
        <v>1.9166666666666667</v>
      </c>
      <c r="F13">
        <v>1.5</v>
      </c>
      <c r="I13" s="3">
        <v>13.040816326530612</v>
      </c>
      <c r="L13" s="3">
        <v>49</v>
      </c>
      <c r="M13">
        <v>3.4285714285714284</v>
      </c>
      <c r="N13">
        <v>1.7886855241264559</v>
      </c>
      <c r="O13">
        <v>3.3421487603305784</v>
      </c>
      <c r="P13">
        <v>1</v>
      </c>
      <c r="Q13">
        <v>29.30478589420655</v>
      </c>
      <c r="R13" s="1">
        <v>12</v>
      </c>
      <c r="S13">
        <v>12</v>
      </c>
      <c r="U13">
        <v>22</v>
      </c>
      <c r="V13" s="1">
        <v>32</v>
      </c>
      <c r="W13">
        <v>36</v>
      </c>
    </row>
    <row r="14" spans="1:23" x14ac:dyDescent="0.2">
      <c r="C14" s="3">
        <v>1105</v>
      </c>
      <c r="D14">
        <v>1.3333333333333333</v>
      </c>
      <c r="E14">
        <v>0.83333333333333337</v>
      </c>
      <c r="F14">
        <v>1.0833333333333333</v>
      </c>
      <c r="I14" s="3">
        <v>52.61904761904762</v>
      </c>
      <c r="L14" s="3">
        <v>21</v>
      </c>
      <c r="M14">
        <v>2.5365853658536586</v>
      </c>
      <c r="N14">
        <v>0.76923076923076927</v>
      </c>
      <c r="O14">
        <v>2</v>
      </c>
      <c r="P14">
        <v>1</v>
      </c>
      <c r="Q14">
        <v>54.361445783132531</v>
      </c>
      <c r="R14" s="1">
        <v>13</v>
      </c>
      <c r="S14">
        <v>12</v>
      </c>
      <c r="U14">
        <v>25</v>
      </c>
      <c r="V14" s="1">
        <v>2</v>
      </c>
      <c r="W14">
        <v>94</v>
      </c>
    </row>
    <row r="15" spans="1:23" x14ac:dyDescent="0.2">
      <c r="C15" s="3">
        <v>954</v>
      </c>
      <c r="D15">
        <v>1.1666666666666667</v>
      </c>
      <c r="E15">
        <v>1.0833333333333333</v>
      </c>
      <c r="F15">
        <v>1.125</v>
      </c>
      <c r="I15" s="3">
        <v>38.159999999999997</v>
      </c>
      <c r="L15" s="3">
        <v>25</v>
      </c>
      <c r="M15">
        <v>2.0810810810810811</v>
      </c>
      <c r="N15">
        <v>0.96470588235294119</v>
      </c>
      <c r="O15">
        <v>2.0589430894308944</v>
      </c>
      <c r="P15">
        <v>9</v>
      </c>
      <c r="Q15">
        <v>67.642857142857139</v>
      </c>
      <c r="R15" s="1">
        <v>14</v>
      </c>
      <c r="S15">
        <v>12</v>
      </c>
      <c r="V15" s="1">
        <v>5</v>
      </c>
      <c r="W15">
        <v>94</v>
      </c>
    </row>
    <row r="16" spans="1:23" x14ac:dyDescent="0.2">
      <c r="C16" s="3">
        <v>1058</v>
      </c>
      <c r="D16">
        <v>0.5</v>
      </c>
      <c r="E16">
        <v>0.66666666666666663</v>
      </c>
      <c r="F16">
        <v>0.58333333333333337</v>
      </c>
      <c r="I16" s="3">
        <v>31.117647058823529</v>
      </c>
      <c r="L16" s="3">
        <v>34</v>
      </c>
      <c r="M16">
        <v>2.8547008547008548</v>
      </c>
      <c r="N16">
        <v>0.95783132530120485</v>
      </c>
      <c r="O16">
        <v>2.7508896797153026</v>
      </c>
      <c r="P16">
        <v>1</v>
      </c>
      <c r="Q16">
        <v>68.220940550133093</v>
      </c>
      <c r="R16" s="1">
        <v>15</v>
      </c>
      <c r="S16">
        <v>12</v>
      </c>
      <c r="V16" s="1">
        <v>6</v>
      </c>
      <c r="W16">
        <v>94</v>
      </c>
    </row>
    <row r="17" spans="1:23" x14ac:dyDescent="0.2">
      <c r="C17" s="3">
        <v>683</v>
      </c>
      <c r="D17">
        <v>1</v>
      </c>
      <c r="E17">
        <v>1.5</v>
      </c>
      <c r="F17">
        <v>1.25</v>
      </c>
      <c r="I17" s="3">
        <v>32.523809523809526</v>
      </c>
      <c r="L17" s="3">
        <v>21</v>
      </c>
      <c r="M17">
        <v>2.1311881188118811</v>
      </c>
      <c r="N17">
        <v>0.98239436619718312</v>
      </c>
      <c r="O17">
        <v>1.9720670391061452</v>
      </c>
      <c r="P17">
        <v>26</v>
      </c>
      <c r="Q17">
        <v>54.847025495750707</v>
      </c>
      <c r="R17" s="1">
        <v>16</v>
      </c>
      <c r="S17">
        <v>12</v>
      </c>
      <c r="V17" s="1">
        <v>8</v>
      </c>
      <c r="W17">
        <v>94</v>
      </c>
    </row>
    <row r="18" spans="1:23" x14ac:dyDescent="0.2">
      <c r="C18" s="3">
        <v>1294</v>
      </c>
      <c r="D18">
        <v>0.58333333333333337</v>
      </c>
      <c r="E18">
        <v>1.4166666666666667</v>
      </c>
      <c r="F18">
        <v>1</v>
      </c>
      <c r="I18" s="3">
        <v>86.266666666666666</v>
      </c>
      <c r="L18" s="3">
        <v>15</v>
      </c>
      <c r="M18">
        <v>0.94202898550724634</v>
      </c>
      <c r="N18">
        <v>0.22244897959183674</v>
      </c>
      <c r="O18">
        <v>1.091549295774648</v>
      </c>
      <c r="P18">
        <v>4</v>
      </c>
      <c r="Q18">
        <v>132.86604361370718</v>
      </c>
      <c r="R18" s="1">
        <v>19</v>
      </c>
      <c r="S18">
        <v>12</v>
      </c>
      <c r="V18" s="1">
        <v>9</v>
      </c>
      <c r="W18">
        <v>94</v>
      </c>
    </row>
    <row r="19" spans="1:23" x14ac:dyDescent="0.2">
      <c r="C19" s="3">
        <v>562</v>
      </c>
      <c r="D19">
        <v>2.75</v>
      </c>
      <c r="E19">
        <v>3.1666666666666665</v>
      </c>
      <c r="F19">
        <v>2.9583333333333335</v>
      </c>
      <c r="I19" s="3">
        <v>14.789473684210526</v>
      </c>
      <c r="L19" s="3">
        <v>38</v>
      </c>
      <c r="M19">
        <v>1.154494382022472</v>
      </c>
      <c r="N19">
        <v>0.70926517571884984</v>
      </c>
      <c r="O19">
        <v>1.0689655172413792</v>
      </c>
      <c r="P19">
        <v>1</v>
      </c>
      <c r="Q19">
        <v>32.85031847133758</v>
      </c>
      <c r="R19" s="1">
        <v>20</v>
      </c>
      <c r="S19">
        <v>12</v>
      </c>
      <c r="V19" s="1">
        <v>12</v>
      </c>
      <c r="W19">
        <v>94</v>
      </c>
    </row>
    <row r="20" spans="1:23" x14ac:dyDescent="0.2">
      <c r="C20" s="3">
        <v>792</v>
      </c>
      <c r="D20">
        <v>1.0833333333333333</v>
      </c>
      <c r="E20">
        <v>0.66666666666666663</v>
      </c>
      <c r="F20">
        <v>0.875</v>
      </c>
      <c r="I20" s="3">
        <v>31.68</v>
      </c>
      <c r="L20" s="3">
        <v>25</v>
      </c>
      <c r="M20">
        <v>1.5964912280701755</v>
      </c>
      <c r="N20">
        <v>0.94285714285714284</v>
      </c>
      <c r="O20">
        <v>1.7285714285714286</v>
      </c>
      <c r="P20">
        <v>1</v>
      </c>
      <c r="Q20">
        <v>47.438452520515824</v>
      </c>
      <c r="R20" s="1">
        <v>21</v>
      </c>
      <c r="S20">
        <v>12</v>
      </c>
      <c r="V20" s="1">
        <v>13</v>
      </c>
      <c r="W20">
        <v>94</v>
      </c>
    </row>
    <row r="21" spans="1:23" x14ac:dyDescent="0.2">
      <c r="C21" s="3">
        <v>1153</v>
      </c>
      <c r="D21">
        <v>1.0833333333333333</v>
      </c>
      <c r="E21">
        <v>0.5</v>
      </c>
      <c r="F21">
        <v>0.79166666666666663</v>
      </c>
      <c r="I21" s="3">
        <v>67.82352941176471</v>
      </c>
      <c r="L21" s="3">
        <v>17</v>
      </c>
      <c r="M21">
        <v>1.9378531073446328</v>
      </c>
      <c r="N21">
        <v>0.51282051282051277</v>
      </c>
      <c r="O21">
        <v>1.5229591836734695</v>
      </c>
      <c r="P21">
        <v>1</v>
      </c>
      <c r="Q21">
        <v>100.42248062015504</v>
      </c>
      <c r="R21" s="1">
        <v>22</v>
      </c>
      <c r="S21">
        <v>12</v>
      </c>
      <c r="V21" s="1">
        <v>14</v>
      </c>
      <c r="W21">
        <v>94</v>
      </c>
    </row>
    <row r="22" spans="1:23" x14ac:dyDescent="0.2">
      <c r="C22" s="3">
        <v>1193</v>
      </c>
      <c r="D22">
        <v>0.83333333333333337</v>
      </c>
      <c r="E22">
        <v>0.75</v>
      </c>
      <c r="F22">
        <v>0.79166666666666663</v>
      </c>
      <c r="I22" s="3">
        <v>42.607142857142854</v>
      </c>
      <c r="L22" s="3">
        <v>28</v>
      </c>
      <c r="M22">
        <v>2.15625</v>
      </c>
      <c r="N22">
        <v>0.40812379110251451</v>
      </c>
      <c r="O22">
        <v>2.0823529411764707</v>
      </c>
      <c r="P22">
        <v>1</v>
      </c>
      <c r="Q22">
        <v>90.261802575107296</v>
      </c>
      <c r="R22" s="1">
        <v>24</v>
      </c>
      <c r="S22">
        <v>12</v>
      </c>
      <c r="U22">
        <v>11</v>
      </c>
      <c r="V22" s="1">
        <v>19</v>
      </c>
      <c r="W22">
        <v>94</v>
      </c>
    </row>
    <row r="23" spans="1:23" x14ac:dyDescent="0.2">
      <c r="C23" s="3">
        <v>1024</v>
      </c>
      <c r="D23">
        <v>8.3333333333333329E-2</v>
      </c>
      <c r="E23">
        <v>1</v>
      </c>
      <c r="F23">
        <v>0.54166666666666663</v>
      </c>
      <c r="I23" s="3">
        <v>30.117647058823529</v>
      </c>
      <c r="L23" s="3">
        <v>34</v>
      </c>
      <c r="M23">
        <v>3.336283185840708</v>
      </c>
      <c r="N23">
        <v>0.7407407407407407</v>
      </c>
      <c r="O23">
        <v>3.099585062240664</v>
      </c>
      <c r="P23">
        <v>1</v>
      </c>
      <c r="Q23">
        <v>98.730279898218825</v>
      </c>
      <c r="R23" s="1">
        <v>26</v>
      </c>
      <c r="S23">
        <v>12</v>
      </c>
      <c r="V23" s="1">
        <v>24</v>
      </c>
      <c r="W23">
        <v>94</v>
      </c>
    </row>
    <row r="24" spans="1:23" x14ac:dyDescent="0.2">
      <c r="C24" s="3">
        <v>540</v>
      </c>
      <c r="D24">
        <v>1</v>
      </c>
      <c r="E24">
        <v>2.9166666666666665</v>
      </c>
      <c r="F24">
        <v>1.9583333333333333</v>
      </c>
      <c r="I24" s="3">
        <v>14.594594594594595</v>
      </c>
      <c r="L24" s="3">
        <v>37</v>
      </c>
      <c r="M24">
        <v>3.096345514950166</v>
      </c>
      <c r="N24">
        <v>1.5229793977812995</v>
      </c>
      <c r="O24">
        <v>2.4291287386215865</v>
      </c>
      <c r="P24">
        <v>23</v>
      </c>
      <c r="Q24">
        <v>41.776212832550861</v>
      </c>
      <c r="R24" s="1">
        <v>27</v>
      </c>
      <c r="S24">
        <v>12</v>
      </c>
      <c r="V24" s="1">
        <v>25</v>
      </c>
      <c r="W24">
        <v>94</v>
      </c>
    </row>
    <row r="25" spans="1:23" x14ac:dyDescent="0.2">
      <c r="C25" s="3">
        <v>1085</v>
      </c>
      <c r="D25">
        <v>0.16666666666666666</v>
      </c>
      <c r="E25">
        <v>0.5</v>
      </c>
      <c r="F25">
        <v>0.33333333333333331</v>
      </c>
      <c r="I25" s="3">
        <v>41.730769230769234</v>
      </c>
      <c r="L25" s="3">
        <v>26</v>
      </c>
      <c r="M25">
        <v>4.0685279187817258</v>
      </c>
      <c r="N25">
        <v>1.0323159784560143</v>
      </c>
      <c r="O25">
        <v>3.6408094435075884</v>
      </c>
      <c r="P25">
        <v>77</v>
      </c>
      <c r="Q25">
        <v>72.179734620024121</v>
      </c>
      <c r="R25" s="1">
        <v>28</v>
      </c>
      <c r="S25">
        <v>12</v>
      </c>
      <c r="V25" s="1">
        <v>27</v>
      </c>
      <c r="W25">
        <v>94</v>
      </c>
    </row>
    <row r="26" spans="1:23" x14ac:dyDescent="0.2">
      <c r="C26" s="3">
        <v>825</v>
      </c>
      <c r="D26">
        <v>0.5</v>
      </c>
      <c r="E26">
        <v>0.41666666666666669</v>
      </c>
      <c r="F26">
        <v>0.45833333333333331</v>
      </c>
      <c r="I26" s="3">
        <v>22.297297297297298</v>
      </c>
      <c r="L26" s="3">
        <v>37</v>
      </c>
      <c r="M26">
        <v>3.2960725075528701</v>
      </c>
      <c r="N26">
        <v>1.4821428571428572</v>
      </c>
      <c r="O26">
        <v>3.0699186991869918</v>
      </c>
      <c r="P26">
        <v>12</v>
      </c>
      <c r="Q26">
        <v>29.304182509505704</v>
      </c>
      <c r="R26" s="1">
        <v>29</v>
      </c>
      <c r="S26">
        <v>12</v>
      </c>
      <c r="V26" s="1">
        <v>29</v>
      </c>
      <c r="W26">
        <v>94</v>
      </c>
    </row>
    <row r="27" spans="1:23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 t="s">
        <v>2</v>
      </c>
      <c r="S27" s="3">
        <v>12</v>
      </c>
      <c r="T27" s="3"/>
      <c r="V27" s="1">
        <v>31</v>
      </c>
      <c r="W27">
        <v>94</v>
      </c>
    </row>
    <row r="28" spans="1:23" x14ac:dyDescent="0.2">
      <c r="C28">
        <v>908</v>
      </c>
      <c r="D28">
        <v>0.75</v>
      </c>
      <c r="E28">
        <v>0.58333333333333337</v>
      </c>
      <c r="F28">
        <v>0.66666666666666663</v>
      </c>
      <c r="I28">
        <v>31.310344827586206</v>
      </c>
      <c r="L28">
        <v>29</v>
      </c>
      <c r="M28">
        <v>4.0653061224489795</v>
      </c>
      <c r="N28">
        <v>1.6918714555765595</v>
      </c>
      <c r="O28">
        <v>3.6046511627906979</v>
      </c>
      <c r="P28">
        <v>1</v>
      </c>
      <c r="Q28">
        <v>65.938820912124584</v>
      </c>
      <c r="R28">
        <v>31</v>
      </c>
      <c r="S28">
        <v>12</v>
      </c>
      <c r="V28" s="1">
        <v>32</v>
      </c>
      <c r="W28">
        <v>94</v>
      </c>
    </row>
    <row r="29" spans="1:23" x14ac:dyDescent="0.2">
      <c r="C29">
        <v>508</v>
      </c>
      <c r="D29">
        <v>1.25</v>
      </c>
      <c r="E29">
        <v>3</v>
      </c>
      <c r="F29">
        <v>2.125</v>
      </c>
      <c r="I29">
        <v>13.368421052631579</v>
      </c>
      <c r="L29">
        <v>38</v>
      </c>
      <c r="M29">
        <v>2.8908629441624365</v>
      </c>
      <c r="N29">
        <v>1.883614088820827</v>
      </c>
      <c r="O29">
        <v>2.6160714285714284</v>
      </c>
      <c r="P29">
        <v>1</v>
      </c>
      <c r="Q29">
        <v>40.165048543689323</v>
      </c>
      <c r="R29">
        <v>32</v>
      </c>
      <c r="S29">
        <v>12</v>
      </c>
      <c r="V29" s="1">
        <v>2</v>
      </c>
      <c r="W29">
        <v>95</v>
      </c>
    </row>
    <row r="30" spans="1:23" x14ac:dyDescent="0.2">
      <c r="C30">
        <v>740</v>
      </c>
      <c r="D30">
        <v>1.1666666666666667</v>
      </c>
      <c r="E30">
        <v>0.33333333333333331</v>
      </c>
      <c r="F30">
        <v>0.75</v>
      </c>
      <c r="I30">
        <v>56.92307692307692</v>
      </c>
      <c r="L30">
        <v>13</v>
      </c>
      <c r="M30">
        <v>2.3034300791556728</v>
      </c>
      <c r="N30">
        <v>1.5294117647058822</v>
      </c>
      <c r="O30">
        <v>2.547307132459971</v>
      </c>
      <c r="P30">
        <v>67</v>
      </c>
      <c r="Q30">
        <v>111.93243243243244</v>
      </c>
      <c r="R30" s="1">
        <v>1</v>
      </c>
      <c r="S30">
        <v>77</v>
      </c>
      <c r="V30" s="1">
        <v>4</v>
      </c>
      <c r="W30">
        <v>95</v>
      </c>
    </row>
    <row r="31" spans="1:23" x14ac:dyDescent="0.2">
      <c r="C31">
        <v>1112</v>
      </c>
      <c r="D31">
        <v>2.8333333333333335</v>
      </c>
      <c r="E31">
        <v>1.5833333333333333</v>
      </c>
      <c r="F31">
        <v>2.2083333333333335</v>
      </c>
      <c r="I31">
        <v>21.384615384615383</v>
      </c>
      <c r="L31">
        <v>52</v>
      </c>
      <c r="M31">
        <v>2.7762237762237763</v>
      </c>
      <c r="N31">
        <v>1.2816091954022988</v>
      </c>
      <c r="O31">
        <v>3.7454545454545456</v>
      </c>
      <c r="P31">
        <v>1</v>
      </c>
      <c r="Q31">
        <v>55.088050314465406</v>
      </c>
      <c r="R31" s="1">
        <v>2</v>
      </c>
      <c r="S31">
        <v>77</v>
      </c>
      <c r="V31" s="1">
        <v>8</v>
      </c>
      <c r="W31">
        <v>95</v>
      </c>
    </row>
    <row r="32" spans="1:23" x14ac:dyDescent="0.2">
      <c r="C32">
        <v>685</v>
      </c>
      <c r="D32">
        <v>2.4166666666666665</v>
      </c>
      <c r="E32">
        <v>2.3333333333333335</v>
      </c>
      <c r="F32">
        <v>2.375</v>
      </c>
      <c r="I32">
        <v>17.564102564102566</v>
      </c>
      <c r="L32">
        <v>39</v>
      </c>
      <c r="M32">
        <v>1.8691588785046729</v>
      </c>
      <c r="N32">
        <v>1.3781094527363185</v>
      </c>
      <c r="O32">
        <v>1.9462068965517241</v>
      </c>
      <c r="P32">
        <v>21</v>
      </c>
      <c r="Q32">
        <v>26.548005908419498</v>
      </c>
      <c r="R32" s="1">
        <v>3</v>
      </c>
      <c r="S32">
        <v>77</v>
      </c>
      <c r="V32" s="1">
        <v>15</v>
      </c>
      <c r="W32">
        <v>95</v>
      </c>
    </row>
    <row r="33" spans="1:23" x14ac:dyDescent="0.2">
      <c r="C33">
        <v>785</v>
      </c>
      <c r="D33">
        <v>2</v>
      </c>
      <c r="E33">
        <v>2.3333333333333335</v>
      </c>
      <c r="F33">
        <v>2.1666666666666665</v>
      </c>
      <c r="I33">
        <v>21.216216216216218</v>
      </c>
      <c r="L33">
        <v>37</v>
      </c>
      <c r="M33">
        <v>2.8403908794788273</v>
      </c>
      <c r="N33">
        <v>1.1895424836601307</v>
      </c>
      <c r="O33">
        <v>2.4382716049382718</v>
      </c>
      <c r="P33">
        <v>25</v>
      </c>
      <c r="Q33">
        <v>36.574074074074076</v>
      </c>
      <c r="R33" s="1">
        <v>6</v>
      </c>
      <c r="S33">
        <v>77</v>
      </c>
      <c r="V33" s="1">
        <v>17</v>
      </c>
      <c r="W33">
        <v>95</v>
      </c>
    </row>
    <row r="34" spans="1:23" x14ac:dyDescent="0.2">
      <c r="C34">
        <v>984</v>
      </c>
      <c r="D34">
        <v>1</v>
      </c>
      <c r="E34">
        <v>1.1666666666666667</v>
      </c>
      <c r="F34">
        <v>1.0833333333333333</v>
      </c>
      <c r="I34">
        <v>17.263157894736842</v>
      </c>
      <c r="L34">
        <v>57</v>
      </c>
      <c r="M34">
        <v>2.8060606060606061</v>
      </c>
      <c r="N34">
        <v>1.3582608695652174</v>
      </c>
      <c r="O34">
        <v>2.9261083743842367</v>
      </c>
      <c r="P34">
        <v>1</v>
      </c>
      <c r="Q34">
        <v>31.186094069529652</v>
      </c>
      <c r="R34" s="1">
        <v>20</v>
      </c>
      <c r="S34">
        <v>77</v>
      </c>
      <c r="V34" s="1">
        <v>19</v>
      </c>
      <c r="W34">
        <v>95</v>
      </c>
    </row>
    <row r="35" spans="1:23" x14ac:dyDescent="0.2">
      <c r="C35">
        <v>680</v>
      </c>
      <c r="D35">
        <v>3</v>
      </c>
      <c r="E35">
        <v>1.9166666666666667</v>
      </c>
      <c r="F35">
        <v>2.4583333333333335</v>
      </c>
      <c r="I35">
        <v>12.363636363636363</v>
      </c>
      <c r="L35">
        <v>55</v>
      </c>
      <c r="M35">
        <v>2.3863636363636362</v>
      </c>
      <c r="N35">
        <v>1.385</v>
      </c>
      <c r="O35">
        <v>2.4446022727272729</v>
      </c>
      <c r="P35">
        <v>9</v>
      </c>
      <c r="Q35">
        <v>17.769456681350956</v>
      </c>
      <c r="R35" s="1">
        <v>22</v>
      </c>
      <c r="S35">
        <v>77</v>
      </c>
      <c r="V35" s="1">
        <v>23</v>
      </c>
      <c r="W35">
        <v>95</v>
      </c>
    </row>
    <row r="36" spans="1:23" x14ac:dyDescent="0.2">
      <c r="C36">
        <v>762</v>
      </c>
      <c r="D36">
        <v>1.1666666666666667</v>
      </c>
      <c r="E36">
        <v>1</v>
      </c>
      <c r="F36">
        <v>1.0833333333333333</v>
      </c>
      <c r="I36">
        <v>29.307692307692307</v>
      </c>
      <c r="L36">
        <v>26</v>
      </c>
      <c r="M36">
        <v>3.2134146341463414</v>
      </c>
      <c r="N36">
        <v>1.5579831932773109</v>
      </c>
      <c r="O36">
        <v>2.9502262443438916</v>
      </c>
      <c r="P36">
        <v>36</v>
      </c>
      <c r="Q36">
        <v>42.484042553191486</v>
      </c>
      <c r="R36" s="1">
        <v>23</v>
      </c>
      <c r="S36">
        <v>77</v>
      </c>
      <c r="V36" s="1">
        <v>25</v>
      </c>
      <c r="W36">
        <v>95</v>
      </c>
    </row>
    <row r="37" spans="1:23" x14ac:dyDescent="0.2">
      <c r="C37">
        <v>854</v>
      </c>
      <c r="D37">
        <v>0.91666666666666663</v>
      </c>
      <c r="E37">
        <v>0.83333333333333337</v>
      </c>
      <c r="F37">
        <v>0.875</v>
      </c>
      <c r="I37">
        <v>31.62962962962963</v>
      </c>
      <c r="L37">
        <v>27</v>
      </c>
      <c r="M37">
        <v>2.5598591549295775</v>
      </c>
      <c r="N37">
        <v>1.2642201834862385</v>
      </c>
      <c r="O37">
        <v>2.4964157706093189</v>
      </c>
      <c r="P37">
        <v>26</v>
      </c>
      <c r="Q37">
        <v>47.626900584795322</v>
      </c>
      <c r="R37" s="1">
        <v>26</v>
      </c>
      <c r="S37">
        <v>77</v>
      </c>
      <c r="V37" s="1">
        <v>26</v>
      </c>
      <c r="W37">
        <v>95</v>
      </c>
    </row>
    <row r="38" spans="1:23" x14ac:dyDescent="0.2">
      <c r="C38">
        <v>931</v>
      </c>
      <c r="D38">
        <v>1</v>
      </c>
      <c r="E38">
        <v>1.4166666666666667</v>
      </c>
      <c r="F38">
        <v>1.2083333333333333</v>
      </c>
      <c r="I38">
        <v>24.5</v>
      </c>
      <c r="L38">
        <v>38</v>
      </c>
      <c r="M38">
        <v>3.7444933920704844</v>
      </c>
      <c r="N38">
        <v>1.4908424908424909</v>
      </c>
      <c r="O38">
        <v>3.4437367303609343</v>
      </c>
      <c r="P38">
        <v>1</v>
      </c>
      <c r="Q38">
        <v>37.582169709989259</v>
      </c>
      <c r="R38" s="1">
        <v>27</v>
      </c>
      <c r="S38">
        <v>77</v>
      </c>
      <c r="V38" s="1">
        <v>7</v>
      </c>
      <c r="W38">
        <v>37</v>
      </c>
    </row>
    <row r="39" spans="1:23" x14ac:dyDescent="0.2">
      <c r="C39">
        <v>1129</v>
      </c>
      <c r="D39">
        <v>0.66666666666666663</v>
      </c>
      <c r="E39">
        <v>0.66666666666666663</v>
      </c>
      <c r="F39">
        <v>0.66666666666666663</v>
      </c>
      <c r="I39">
        <v>75.266666666666666</v>
      </c>
      <c r="L39">
        <v>15</v>
      </c>
      <c r="M39">
        <v>1.638095238095238</v>
      </c>
      <c r="N39">
        <v>0.61981981981981982</v>
      </c>
      <c r="O39">
        <v>1.7322033898305085</v>
      </c>
      <c r="P39">
        <v>1</v>
      </c>
      <c r="Q39">
        <v>108.98938053097345</v>
      </c>
      <c r="R39" s="1">
        <v>28</v>
      </c>
      <c r="S39">
        <v>77</v>
      </c>
      <c r="V39" s="1">
        <v>8</v>
      </c>
      <c r="W39">
        <v>37</v>
      </c>
    </row>
    <row r="40" spans="1:23" x14ac:dyDescent="0.2">
      <c r="A40" s="3"/>
      <c r="B40" s="3"/>
      <c r="D40" s="3"/>
      <c r="E40" s="3"/>
      <c r="F40" s="3"/>
      <c r="G40" s="3"/>
      <c r="H40" s="3"/>
      <c r="J40" s="3"/>
      <c r="K40" s="3"/>
      <c r="M40" s="3"/>
      <c r="N40" s="3"/>
      <c r="O40" s="3"/>
      <c r="P40" s="3"/>
      <c r="Q40" s="3"/>
      <c r="R40" s="1"/>
      <c r="S40" s="3">
        <v>77</v>
      </c>
      <c r="V40" s="1">
        <v>10</v>
      </c>
      <c r="W40">
        <v>37</v>
      </c>
    </row>
    <row r="41" spans="1:23" x14ac:dyDescent="0.2">
      <c r="C41">
        <v>1024</v>
      </c>
      <c r="D41">
        <v>2</v>
      </c>
      <c r="E41">
        <v>1.9166666666666667</v>
      </c>
      <c r="F41">
        <v>1.9583333333333333</v>
      </c>
      <c r="I41">
        <v>18.618181818181817</v>
      </c>
      <c r="L41">
        <v>55</v>
      </c>
      <c r="M41">
        <v>4.542553191489362</v>
      </c>
      <c r="N41">
        <v>1.1782363977485928</v>
      </c>
      <c r="O41">
        <v>3.6272040302267001</v>
      </c>
      <c r="P41">
        <v>1</v>
      </c>
      <c r="Q41">
        <v>29.713852376137513</v>
      </c>
      <c r="R41" s="1">
        <v>31</v>
      </c>
      <c r="S41">
        <v>77</v>
      </c>
      <c r="V41" s="1">
        <v>13</v>
      </c>
      <c r="W41">
        <v>37</v>
      </c>
    </row>
    <row r="42" spans="1:23" x14ac:dyDescent="0.2">
      <c r="C42">
        <v>926</v>
      </c>
      <c r="D42">
        <v>1.1666666666666667</v>
      </c>
      <c r="E42">
        <v>1.25</v>
      </c>
      <c r="F42">
        <v>1.2083333333333333</v>
      </c>
      <c r="I42">
        <v>35.615384615384613</v>
      </c>
      <c r="L42">
        <v>26</v>
      </c>
      <c r="M42">
        <v>2.7265625</v>
      </c>
      <c r="N42">
        <v>1.3076923076923077</v>
      </c>
      <c r="O42">
        <v>2.6852207293666028</v>
      </c>
      <c r="P42">
        <v>8</v>
      </c>
      <c r="Q42">
        <v>72.395973154362423</v>
      </c>
      <c r="R42" s="1">
        <v>32</v>
      </c>
      <c r="S42">
        <v>77</v>
      </c>
      <c r="U42">
        <v>27</v>
      </c>
      <c r="V42" s="1">
        <v>18</v>
      </c>
      <c r="W42">
        <v>37</v>
      </c>
    </row>
    <row r="43" spans="1:23" x14ac:dyDescent="0.2">
      <c r="V43" s="1">
        <v>21</v>
      </c>
      <c r="W43">
        <v>37</v>
      </c>
    </row>
    <row r="44" spans="1:23" x14ac:dyDescent="0.2">
      <c r="V44" s="1">
        <v>26</v>
      </c>
      <c r="W44">
        <v>37</v>
      </c>
    </row>
    <row r="45" spans="1:23" x14ac:dyDescent="0.2">
      <c r="V45" s="1">
        <v>29</v>
      </c>
      <c r="W45">
        <v>37</v>
      </c>
    </row>
    <row r="46" spans="1:23" x14ac:dyDescent="0.2">
      <c r="V46" s="1">
        <v>30</v>
      </c>
      <c r="W46">
        <v>37</v>
      </c>
    </row>
    <row r="47" spans="1:23" x14ac:dyDescent="0.2">
      <c r="V47" s="1">
        <v>31</v>
      </c>
      <c r="W47">
        <v>37</v>
      </c>
    </row>
    <row r="48" spans="1:23" x14ac:dyDescent="0.2">
      <c r="V48" s="1">
        <v>32</v>
      </c>
      <c r="W48">
        <v>37</v>
      </c>
    </row>
    <row r="49" spans="22:23" x14ac:dyDescent="0.2">
      <c r="V49" s="1">
        <v>3</v>
      </c>
      <c r="W49">
        <v>95</v>
      </c>
    </row>
    <row r="50" spans="22:23" x14ac:dyDescent="0.2">
      <c r="V50" s="1">
        <v>13</v>
      </c>
      <c r="W50">
        <v>95</v>
      </c>
    </row>
    <row r="51" spans="22:23" x14ac:dyDescent="0.2">
      <c r="V51" s="1">
        <v>17</v>
      </c>
      <c r="W51">
        <v>95</v>
      </c>
    </row>
    <row r="52" spans="22:23" x14ac:dyDescent="0.2">
      <c r="V52" s="1">
        <v>18</v>
      </c>
      <c r="W52">
        <v>95</v>
      </c>
    </row>
    <row r="53" spans="22:23" x14ac:dyDescent="0.2">
      <c r="V53" s="1">
        <v>27</v>
      </c>
      <c r="W53">
        <v>95</v>
      </c>
    </row>
    <row r="54" spans="22:23" x14ac:dyDescent="0.2">
      <c r="V54" s="1">
        <v>28</v>
      </c>
      <c r="W54">
        <v>95</v>
      </c>
    </row>
    <row r="55" spans="22:23" x14ac:dyDescent="0.2">
      <c r="V55" s="1">
        <v>30</v>
      </c>
      <c r="W55">
        <v>95</v>
      </c>
    </row>
    <row r="56" spans="22:23" x14ac:dyDescent="0.2">
      <c r="V56" s="1">
        <v>31</v>
      </c>
      <c r="W56">
        <v>95</v>
      </c>
    </row>
    <row r="57" spans="22:23" x14ac:dyDescent="0.2">
      <c r="V57" s="1">
        <v>32</v>
      </c>
      <c r="W57">
        <v>95</v>
      </c>
    </row>
    <row r="58" spans="22:23" x14ac:dyDescent="0.2">
      <c r="V58" s="1">
        <v>15</v>
      </c>
      <c r="W58">
        <v>96</v>
      </c>
    </row>
    <row r="59" spans="22:23" x14ac:dyDescent="0.2">
      <c r="V59" s="1">
        <v>27</v>
      </c>
      <c r="W59">
        <v>96</v>
      </c>
    </row>
    <row r="107" spans="1:19" x14ac:dyDescent="0.2">
      <c r="A107" t="e">
        <f>AVERAGE(A1:A103)</f>
        <v>#DIV/0!</v>
      </c>
      <c r="B107" t="e">
        <f t="shared" ref="B107:Q107" si="0">AVERAGE(B1:B103)</f>
        <v>#DIV/0!</v>
      </c>
      <c r="C107" s="1">
        <f>AVERAGE(C1:C103)</f>
        <v>871.36842105263156</v>
      </c>
      <c r="D107">
        <f t="shared" si="0"/>
        <v>1.2565789473684206</v>
      </c>
      <c r="E107">
        <f t="shared" si="0"/>
        <v>1.3728070175438598</v>
      </c>
      <c r="F107" s="1">
        <f t="shared" si="0"/>
        <v>1.3146929824561406</v>
      </c>
      <c r="G107" t="e">
        <f t="shared" si="0"/>
        <v>#DIV/0!</v>
      </c>
      <c r="H107" t="e">
        <f t="shared" si="0"/>
        <v>#DIV/0!</v>
      </c>
      <c r="I107" s="1">
        <f t="shared" si="0"/>
        <v>31.865705183730604</v>
      </c>
      <c r="J107" t="e">
        <f t="shared" si="0"/>
        <v>#DIV/0!</v>
      </c>
      <c r="K107" t="e">
        <f t="shared" si="0"/>
        <v>#DIV/0!</v>
      </c>
      <c r="L107" s="1">
        <f t="shared" si="0"/>
        <v>31.815789473684209</v>
      </c>
      <c r="M107">
        <f t="shared" si="0"/>
        <v>2.6317103222758433</v>
      </c>
      <c r="N107">
        <f t="shared" si="0"/>
        <v>1.1689191799861793</v>
      </c>
      <c r="O107" s="1">
        <f t="shared" si="0"/>
        <v>2.5033989160284191</v>
      </c>
      <c r="P107">
        <f t="shared" si="0"/>
        <v>21.55263157894737</v>
      </c>
      <c r="Q107">
        <f t="shared" si="0"/>
        <v>56.73099459787052</v>
      </c>
      <c r="R107" t="s">
        <v>2</v>
      </c>
      <c r="S107">
        <f>COUNT(S1:S103)</f>
        <v>40</v>
      </c>
    </row>
    <row r="108" spans="1:19" x14ac:dyDescent="0.2">
      <c r="C108">
        <f>STDEV(C3:C103)</f>
        <v>244.71653994318373</v>
      </c>
      <c r="F108">
        <f>STDEV(F3:F103)</f>
        <v>0.67732868863050211</v>
      </c>
      <c r="I108">
        <f>STDEV(I3:I103)</f>
        <v>18.013517422301241</v>
      </c>
      <c r="L108">
        <f>STDEV(L3:L103)</f>
        <v>12.54366484478378</v>
      </c>
      <c r="O108">
        <f>STDEV(O3:O103)</f>
        <v>0.72028991123107289</v>
      </c>
    </row>
    <row r="109" spans="1:19" x14ac:dyDescent="0.2">
      <c r="A109">
        <f>COUNT(C3:C103)</f>
        <v>38</v>
      </c>
      <c r="B109" s="6" t="s">
        <v>3</v>
      </c>
      <c r="C109">
        <f>C108/SQRT($A$109)</f>
        <v>39.69826488378628</v>
      </c>
      <c r="E109" s="6" t="s">
        <v>3</v>
      </c>
      <c r="F109">
        <f>F108/SQRT($A$109)</f>
        <v>0.10987722244227582</v>
      </c>
      <c r="H109" s="6" t="s">
        <v>3</v>
      </c>
      <c r="I109">
        <f>I108/SQRT($A$109)</f>
        <v>2.9221783958094578</v>
      </c>
      <c r="K109" s="6" t="s">
        <v>3</v>
      </c>
      <c r="L109">
        <f>L108/SQRT($A$109)</f>
        <v>2.0348511373088107</v>
      </c>
      <c r="N109" s="6" t="s">
        <v>3</v>
      </c>
      <c r="O109">
        <f>O108/SQRT($A$109)</f>
        <v>0.11684645302605545</v>
      </c>
    </row>
    <row r="112" spans="1:19" x14ac:dyDescent="0.2">
      <c r="C112" t="e">
        <f>A107+B107</f>
        <v>#DIV/0!</v>
      </c>
      <c r="L112" t="e">
        <f>J107+K107</f>
        <v>#DIV/0!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8845-0817-A247-B513-1991C15D84DD}">
  <dimension ref="A1:U98"/>
  <sheetViews>
    <sheetView topLeftCell="A51" zoomScale="113" workbookViewId="0">
      <selection activeCell="G102" sqref="G102"/>
    </sheetView>
  </sheetViews>
  <sheetFormatPr baseColWidth="10" defaultColWidth="8.83203125" defaultRowHeight="15" x14ac:dyDescent="0.2"/>
  <cols>
    <col min="1" max="1" width="8.83203125" customWidth="1"/>
  </cols>
  <sheetData>
    <row r="1" spans="1:21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s="1" t="s">
        <v>11</v>
      </c>
      <c r="S1" s="1" t="s">
        <v>12</v>
      </c>
    </row>
    <row r="2" spans="1:21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  <c r="R2" s="1"/>
      <c r="S2" s="1"/>
    </row>
    <row r="3" spans="1:21" x14ac:dyDescent="0.2">
      <c r="C3">
        <v>1058</v>
      </c>
      <c r="D3">
        <v>0.5</v>
      </c>
      <c r="E3">
        <v>0.83333333333333337</v>
      </c>
      <c r="F3">
        <v>0.66666666666666663</v>
      </c>
      <c r="I3">
        <v>42.32</v>
      </c>
      <c r="L3">
        <v>25</v>
      </c>
      <c r="M3">
        <v>3.6480000000000001</v>
      </c>
      <c r="N3">
        <v>1.467128027681661</v>
      </c>
      <c r="O3">
        <v>3.5561797752808988</v>
      </c>
      <c r="P3">
        <v>1</v>
      </c>
      <c r="Q3">
        <v>119.88574126534466</v>
      </c>
      <c r="R3" s="1">
        <v>1</v>
      </c>
      <c r="S3" s="1">
        <v>76</v>
      </c>
      <c r="T3" s="1"/>
      <c r="U3" s="1"/>
    </row>
    <row r="4" spans="1:21" x14ac:dyDescent="0.2">
      <c r="C4">
        <v>678</v>
      </c>
      <c r="D4">
        <v>1.9166666666666667</v>
      </c>
      <c r="E4">
        <v>1.9166666666666667</v>
      </c>
      <c r="F4">
        <v>1.9166666666666667</v>
      </c>
      <c r="I4">
        <v>21.1875</v>
      </c>
      <c r="L4">
        <v>32</v>
      </c>
      <c r="M4">
        <v>1.9209809264305178</v>
      </c>
      <c r="N4">
        <v>2.0865051903114189</v>
      </c>
      <c r="O4">
        <v>2.49255751014885</v>
      </c>
      <c r="P4">
        <v>8</v>
      </c>
      <c r="Q4">
        <v>36.686567164179102</v>
      </c>
      <c r="R4" s="1">
        <v>3</v>
      </c>
      <c r="S4" s="1">
        <v>76</v>
      </c>
    </row>
    <row r="5" spans="1:21" x14ac:dyDescent="0.2">
      <c r="C5">
        <v>943</v>
      </c>
      <c r="D5">
        <v>0.5</v>
      </c>
      <c r="E5">
        <v>0.66666666666666663</v>
      </c>
      <c r="F5">
        <v>0.58333333333333337</v>
      </c>
      <c r="I5">
        <v>49.631578947368418</v>
      </c>
      <c r="L5">
        <v>19</v>
      </c>
      <c r="M5">
        <v>2.779220779220779</v>
      </c>
      <c r="N5">
        <v>1.25</v>
      </c>
      <c r="O5">
        <v>2.6993987975951903</v>
      </c>
      <c r="P5">
        <v>1</v>
      </c>
      <c r="Q5">
        <v>55.842903575297939</v>
      </c>
      <c r="R5" s="1">
        <v>4</v>
      </c>
      <c r="S5" s="1">
        <v>76</v>
      </c>
    </row>
    <row r="6" spans="1:21" x14ac:dyDescent="0.2">
      <c r="C6">
        <v>967</v>
      </c>
      <c r="D6">
        <v>0.66666666666666663</v>
      </c>
      <c r="E6">
        <v>1</v>
      </c>
      <c r="F6">
        <v>0.83333333333333337</v>
      </c>
      <c r="I6">
        <v>40.291666666666664</v>
      </c>
      <c r="L6">
        <v>24</v>
      </c>
      <c r="M6">
        <v>2.6360000000000001</v>
      </c>
      <c r="N6">
        <v>0.9438405797101449</v>
      </c>
      <c r="O6">
        <v>2.5285087719298245</v>
      </c>
      <c r="P6">
        <v>14</v>
      </c>
      <c r="Q6">
        <v>61.734651404786682</v>
      </c>
      <c r="R6" s="1">
        <v>7</v>
      </c>
      <c r="S6" s="1">
        <v>76</v>
      </c>
    </row>
    <row r="7" spans="1:21" x14ac:dyDescent="0.2">
      <c r="C7">
        <v>603</v>
      </c>
      <c r="D7">
        <v>1.6666666666666667</v>
      </c>
      <c r="E7">
        <v>2.3333333333333335</v>
      </c>
      <c r="F7">
        <v>2</v>
      </c>
      <c r="I7">
        <v>13.4</v>
      </c>
      <c r="L7">
        <v>45</v>
      </c>
      <c r="M7">
        <v>2.0795180722891566</v>
      </c>
      <c r="N7">
        <v>1.43338683788122</v>
      </c>
      <c r="O7">
        <v>2.183080808080808</v>
      </c>
      <c r="P7">
        <v>34</v>
      </c>
      <c r="Q7">
        <v>22.615257048092868</v>
      </c>
      <c r="R7" s="1">
        <v>9</v>
      </c>
      <c r="S7" s="1">
        <v>76</v>
      </c>
    </row>
    <row r="8" spans="1:21" x14ac:dyDescent="0.2">
      <c r="C8">
        <v>659</v>
      </c>
      <c r="D8">
        <v>2.9166666666666665</v>
      </c>
      <c r="E8">
        <v>2.3333333333333335</v>
      </c>
      <c r="F8">
        <v>2.625</v>
      </c>
      <c r="I8">
        <v>11.767857142857142</v>
      </c>
      <c r="L8">
        <v>56</v>
      </c>
      <c r="M8">
        <v>2.0336787564766841</v>
      </c>
      <c r="N8">
        <v>1.5043782837127846</v>
      </c>
      <c r="O8">
        <v>2.1917241379310344</v>
      </c>
      <c r="P8">
        <v>1</v>
      </c>
      <c r="Q8">
        <v>16.987860394537176</v>
      </c>
      <c r="R8" s="1">
        <v>10</v>
      </c>
      <c r="S8" s="1">
        <v>76</v>
      </c>
    </row>
    <row r="9" spans="1:21" x14ac:dyDescent="0.2">
      <c r="C9">
        <v>747</v>
      </c>
      <c r="D9">
        <v>1.0833333333333333</v>
      </c>
      <c r="E9">
        <v>1.0833333333333333</v>
      </c>
      <c r="F9">
        <v>1.0833333333333333</v>
      </c>
      <c r="I9">
        <v>35.571428571428569</v>
      </c>
      <c r="L9">
        <v>21</v>
      </c>
      <c r="M9">
        <v>2.6705539358600583</v>
      </c>
      <c r="N9">
        <v>1.4190800681431006</v>
      </c>
      <c r="O9">
        <v>2.5633383010432191</v>
      </c>
      <c r="P9">
        <v>1</v>
      </c>
      <c r="Q9">
        <v>53.497326203208559</v>
      </c>
      <c r="R9" s="1">
        <v>11</v>
      </c>
      <c r="S9" s="1">
        <v>76</v>
      </c>
    </row>
    <row r="10" spans="1:21" x14ac:dyDescent="0.2">
      <c r="C10">
        <v>497</v>
      </c>
      <c r="D10">
        <v>1.1666666666666667</v>
      </c>
      <c r="E10">
        <v>1</v>
      </c>
      <c r="F10">
        <v>1.0833333333333333</v>
      </c>
      <c r="I10">
        <v>19.115384615384617</v>
      </c>
      <c r="L10">
        <v>26</v>
      </c>
      <c r="M10">
        <v>2.8528735632183908</v>
      </c>
      <c r="N10">
        <v>2.1238390092879258</v>
      </c>
      <c r="O10">
        <v>2.8156182212581347</v>
      </c>
      <c r="P10">
        <v>29</v>
      </c>
      <c r="Q10">
        <v>25.551724137931036</v>
      </c>
      <c r="R10" s="1">
        <v>14</v>
      </c>
      <c r="S10" s="1">
        <v>76</v>
      </c>
    </row>
    <row r="11" spans="1:21" x14ac:dyDescent="0.2">
      <c r="C11">
        <v>530</v>
      </c>
      <c r="D11">
        <v>0.75</v>
      </c>
      <c r="E11">
        <v>1.0833333333333333</v>
      </c>
      <c r="F11">
        <v>0.91666666666666663</v>
      </c>
      <c r="I11">
        <v>25.238095238095237</v>
      </c>
      <c r="L11">
        <v>21</v>
      </c>
      <c r="M11">
        <v>2.5995316159250588</v>
      </c>
      <c r="N11">
        <v>1.9867109634551494</v>
      </c>
      <c r="O11">
        <v>2.5691788526434194</v>
      </c>
      <c r="P11">
        <v>1</v>
      </c>
      <c r="Q11">
        <v>30.426415094339621</v>
      </c>
      <c r="R11" s="1">
        <v>17</v>
      </c>
      <c r="S11" s="1">
        <v>76</v>
      </c>
    </row>
    <row r="12" spans="1:21" x14ac:dyDescent="0.2">
      <c r="C12">
        <v>1071</v>
      </c>
      <c r="D12">
        <v>1.5</v>
      </c>
      <c r="E12">
        <v>0.75</v>
      </c>
      <c r="F12">
        <v>1.125</v>
      </c>
      <c r="I12">
        <v>36.931034482758619</v>
      </c>
      <c r="L12">
        <v>29</v>
      </c>
      <c r="M12">
        <v>1.5751295336787565</v>
      </c>
      <c r="N12">
        <v>0.44090056285178236</v>
      </c>
      <c r="O12">
        <v>1.5529411764705883</v>
      </c>
      <c r="P12">
        <v>1</v>
      </c>
      <c r="Q12">
        <v>57.371615312791782</v>
      </c>
      <c r="R12" s="1">
        <v>19</v>
      </c>
      <c r="S12" s="1">
        <v>76</v>
      </c>
    </row>
    <row r="13" spans="1:21" x14ac:dyDescent="0.2">
      <c r="C13">
        <v>1157</v>
      </c>
      <c r="D13">
        <v>0.83333333333333337</v>
      </c>
      <c r="E13">
        <v>0.5</v>
      </c>
      <c r="F13">
        <v>0.66666666666666663</v>
      </c>
      <c r="I13">
        <v>57.85</v>
      </c>
      <c r="L13">
        <v>20</v>
      </c>
      <c r="M13">
        <v>1.7954545454545454</v>
      </c>
      <c r="N13">
        <v>0.47519083969465647</v>
      </c>
      <c r="O13">
        <v>1.5641891891891893</v>
      </c>
      <c r="P13">
        <v>4</v>
      </c>
      <c r="Q13">
        <v>85.476444444444439</v>
      </c>
      <c r="R13" s="1">
        <v>20</v>
      </c>
      <c r="S13" s="1">
        <v>76</v>
      </c>
    </row>
    <row r="14" spans="1:21" x14ac:dyDescent="0.2">
      <c r="C14">
        <v>914</v>
      </c>
      <c r="D14">
        <v>3</v>
      </c>
      <c r="E14">
        <v>2.0833333333333335</v>
      </c>
      <c r="F14">
        <v>2.5416666666666665</v>
      </c>
      <c r="I14">
        <v>30.466666666666665</v>
      </c>
      <c r="L14">
        <v>30</v>
      </c>
      <c r="M14">
        <v>1.3578595317725752</v>
      </c>
      <c r="N14">
        <v>0.49458483754512633</v>
      </c>
      <c r="O14">
        <v>1.2091743119266054</v>
      </c>
      <c r="P14">
        <v>1</v>
      </c>
      <c r="Q14">
        <v>40.812933025404156</v>
      </c>
      <c r="R14" s="1">
        <v>21</v>
      </c>
      <c r="S14" s="1">
        <v>76</v>
      </c>
    </row>
    <row r="15" spans="1:21" x14ac:dyDescent="0.2">
      <c r="C15">
        <v>715</v>
      </c>
      <c r="D15">
        <v>0.58333333333333337</v>
      </c>
      <c r="E15">
        <v>0.91666666666666663</v>
      </c>
      <c r="F15">
        <v>0.75</v>
      </c>
      <c r="I15">
        <v>32.5</v>
      </c>
      <c r="L15">
        <v>22</v>
      </c>
      <c r="M15">
        <v>2.7583333333333333</v>
      </c>
      <c r="N15">
        <v>1.4150943396226414</v>
      </c>
      <c r="O15">
        <v>2.5274261603375527</v>
      </c>
      <c r="P15">
        <v>14</v>
      </c>
      <c r="Q15">
        <v>47.014124293785308</v>
      </c>
      <c r="R15" s="1">
        <v>22</v>
      </c>
      <c r="S15" s="1">
        <v>76</v>
      </c>
    </row>
    <row r="16" spans="1:21" x14ac:dyDescent="0.2">
      <c r="C16">
        <v>731</v>
      </c>
      <c r="D16">
        <v>0.5</v>
      </c>
      <c r="E16">
        <v>0.41666666666666669</v>
      </c>
      <c r="F16">
        <v>0.45833333333333331</v>
      </c>
      <c r="I16">
        <v>34.80952380952381</v>
      </c>
      <c r="L16">
        <v>21</v>
      </c>
      <c r="M16">
        <v>2.616883116883117</v>
      </c>
      <c r="N16">
        <v>1.6598746081504703</v>
      </c>
      <c r="O16">
        <v>2.6287339971550496</v>
      </c>
      <c r="P16">
        <v>60</v>
      </c>
      <c r="Q16">
        <v>49.306834030683405</v>
      </c>
      <c r="R16" s="1">
        <v>23</v>
      </c>
      <c r="S16" s="1">
        <v>76</v>
      </c>
    </row>
    <row r="17" spans="1:21" x14ac:dyDescent="0.2">
      <c r="C17">
        <v>1017</v>
      </c>
      <c r="D17">
        <v>1.4166666666666667</v>
      </c>
      <c r="E17">
        <v>2.25</v>
      </c>
      <c r="F17">
        <v>1.8333333333333333</v>
      </c>
      <c r="I17">
        <v>30.818181818181817</v>
      </c>
      <c r="L17">
        <v>33</v>
      </c>
      <c r="M17">
        <v>2.3052631578947369</v>
      </c>
      <c r="N17">
        <v>0.73703703703703705</v>
      </c>
      <c r="O17">
        <v>1.9779411764705883</v>
      </c>
      <c r="P17">
        <v>1</v>
      </c>
      <c r="Q17">
        <v>50.921999999999997</v>
      </c>
      <c r="R17" s="1">
        <v>24</v>
      </c>
      <c r="S17" s="1">
        <v>76</v>
      </c>
    </row>
    <row r="18" spans="1:21" x14ac:dyDescent="0.2">
      <c r="C18">
        <v>927</v>
      </c>
      <c r="D18">
        <v>1.4166666666666667</v>
      </c>
      <c r="E18">
        <v>1.1666666666666667</v>
      </c>
      <c r="F18">
        <v>1.2916666666666667</v>
      </c>
      <c r="I18">
        <v>37.08</v>
      </c>
      <c r="L18">
        <v>25</v>
      </c>
      <c r="M18">
        <v>2.7452471482889735</v>
      </c>
      <c r="N18">
        <v>0.99272727272727268</v>
      </c>
      <c r="O18">
        <v>2.591286307053942</v>
      </c>
      <c r="P18">
        <v>1</v>
      </c>
      <c r="Q18">
        <v>57.562231759656655</v>
      </c>
      <c r="R18" s="1">
        <v>25</v>
      </c>
      <c r="S18" s="1">
        <v>76</v>
      </c>
    </row>
    <row r="19" spans="1:21" x14ac:dyDescent="0.2">
      <c r="C19">
        <v>1047</v>
      </c>
      <c r="D19">
        <v>2</v>
      </c>
      <c r="E19">
        <v>0.66666666666666663</v>
      </c>
      <c r="F19">
        <v>1.3333333333333333</v>
      </c>
      <c r="I19">
        <v>23.266666666666666</v>
      </c>
      <c r="L19">
        <v>45</v>
      </c>
      <c r="M19">
        <v>4.1025641025641022</v>
      </c>
      <c r="N19">
        <v>1.6539999999999999</v>
      </c>
      <c r="O19">
        <v>4.3865546218487399</v>
      </c>
      <c r="P19">
        <v>1</v>
      </c>
      <c r="Q19">
        <v>37.01156069364162</v>
      </c>
      <c r="R19" s="1">
        <v>26</v>
      </c>
      <c r="S19" s="1">
        <v>76</v>
      </c>
    </row>
    <row r="20" spans="1:21" x14ac:dyDescent="0.2">
      <c r="C20">
        <v>825</v>
      </c>
      <c r="D20">
        <v>0.91666666666666663</v>
      </c>
      <c r="E20">
        <v>0.75</v>
      </c>
      <c r="F20">
        <v>0.83333333333333337</v>
      </c>
      <c r="I20">
        <v>37.5</v>
      </c>
      <c r="L20">
        <v>22</v>
      </c>
      <c r="M20">
        <v>2.8481848184818483</v>
      </c>
      <c r="N20">
        <v>1.2521440823327616</v>
      </c>
      <c r="O20">
        <v>2.4036418816388467</v>
      </c>
      <c r="P20">
        <v>5</v>
      </c>
      <c r="Q20">
        <v>44.484210526315792</v>
      </c>
      <c r="R20" s="1">
        <v>28</v>
      </c>
      <c r="S20" s="1">
        <v>76</v>
      </c>
    </row>
    <row r="21" spans="1:21" x14ac:dyDescent="0.2">
      <c r="C21">
        <v>963</v>
      </c>
      <c r="D21">
        <v>0.41666666666666669</v>
      </c>
      <c r="E21">
        <v>0.33333333333333331</v>
      </c>
      <c r="F21">
        <v>0.375</v>
      </c>
      <c r="I21">
        <v>87.545454545454547</v>
      </c>
      <c r="L21">
        <v>11</v>
      </c>
      <c r="M21">
        <v>3.0480769230769229</v>
      </c>
      <c r="N21">
        <v>1.3797678275290215</v>
      </c>
      <c r="O21">
        <v>2.7843511450381677</v>
      </c>
      <c r="P21">
        <v>1</v>
      </c>
      <c r="Q21">
        <v>117.40176600441501</v>
      </c>
      <c r="R21" s="1">
        <v>29</v>
      </c>
      <c r="S21" s="1">
        <v>76</v>
      </c>
    </row>
    <row r="22" spans="1:21" x14ac:dyDescent="0.2">
      <c r="A22" s="3"/>
      <c r="B22" s="3"/>
      <c r="C22" s="3" t="s">
        <v>15</v>
      </c>
      <c r="D22" s="3"/>
      <c r="E22" s="3"/>
      <c r="F22" s="3"/>
      <c r="G22" s="3"/>
      <c r="H22" s="3"/>
      <c r="I22" s="3"/>
      <c r="J22" s="3"/>
      <c r="K22" s="3"/>
      <c r="L22" s="3" t="s">
        <v>15</v>
      </c>
      <c r="M22" s="3"/>
      <c r="N22" s="3"/>
      <c r="O22" s="3"/>
      <c r="P22" s="3"/>
      <c r="Q22" s="3"/>
      <c r="R22" s="12"/>
      <c r="S22" s="12"/>
      <c r="T22" t="s">
        <v>39</v>
      </c>
    </row>
    <row r="23" spans="1:21" x14ac:dyDescent="0.2">
      <c r="C23">
        <v>826</v>
      </c>
      <c r="D23">
        <v>1.5833333333333333</v>
      </c>
      <c r="E23">
        <v>1.9166666666666667</v>
      </c>
      <c r="F23">
        <v>1.75</v>
      </c>
      <c r="I23">
        <v>22.324324324324323</v>
      </c>
      <c r="L23">
        <v>37</v>
      </c>
      <c r="M23">
        <v>2.5975609756097562</v>
      </c>
      <c r="N23">
        <v>1.1503623188405796</v>
      </c>
      <c r="O23">
        <v>2.5231560891938249</v>
      </c>
      <c r="P23">
        <v>11</v>
      </c>
      <c r="Q23">
        <v>40.047503045066989</v>
      </c>
      <c r="R23" s="1">
        <v>31</v>
      </c>
      <c r="S23" s="1">
        <v>76</v>
      </c>
      <c r="U23" s="1"/>
    </row>
    <row r="24" spans="1:21" x14ac:dyDescent="0.2">
      <c r="C24">
        <v>385</v>
      </c>
      <c r="D24">
        <v>1.5833333333333333</v>
      </c>
      <c r="E24">
        <v>1.25</v>
      </c>
      <c r="F24">
        <v>1.4166666666666667</v>
      </c>
      <c r="I24">
        <v>17.5</v>
      </c>
      <c r="L24">
        <v>22</v>
      </c>
      <c r="M24">
        <v>3.1463917525773195</v>
      </c>
      <c r="N24">
        <v>2.4905362776025237</v>
      </c>
      <c r="O24">
        <v>2.921698113207547</v>
      </c>
      <c r="P24">
        <v>1</v>
      </c>
      <c r="Q24">
        <v>22.961002785515319</v>
      </c>
      <c r="R24" s="1">
        <v>32</v>
      </c>
      <c r="S24" s="1">
        <v>76</v>
      </c>
    </row>
    <row r="36" spans="20:20" x14ac:dyDescent="0.2">
      <c r="T36" s="1"/>
    </row>
    <row r="38" spans="20:20" x14ac:dyDescent="0.2">
      <c r="T38" s="1"/>
    </row>
    <row r="70" spans="20:20" x14ac:dyDescent="0.2">
      <c r="T70" s="1"/>
    </row>
    <row r="86" spans="1:19" x14ac:dyDescent="0.2">
      <c r="A86" t="e">
        <f>AVERAGE(A3:A84)</f>
        <v>#DIV/0!</v>
      </c>
      <c r="B86" t="e">
        <f t="shared" ref="B86:Q86" si="0">AVERAGE(B3:B84)</f>
        <v>#DIV/0!</v>
      </c>
      <c r="C86">
        <f>AVERAGE(C3:C84)</f>
        <v>821.90476190476193</v>
      </c>
      <c r="D86">
        <f t="shared" si="0"/>
        <v>1.2817460317460319</v>
      </c>
      <c r="E86">
        <f t="shared" si="0"/>
        <v>1.2023809523809528</v>
      </c>
      <c r="F86">
        <f t="shared" si="0"/>
        <v>1.2420634920634921</v>
      </c>
      <c r="G86" t="e">
        <f t="shared" si="0"/>
        <v>#DIV/0!</v>
      </c>
      <c r="H86" t="e">
        <f t="shared" si="0"/>
        <v>#DIV/0!</v>
      </c>
      <c r="I86">
        <f t="shared" si="0"/>
        <v>33.672160166446531</v>
      </c>
      <c r="J86" t="e">
        <f t="shared" si="0"/>
        <v>#DIV/0!</v>
      </c>
      <c r="K86" t="e">
        <f t="shared" si="0"/>
        <v>#DIV/0!</v>
      </c>
      <c r="L86">
        <f t="shared" si="0"/>
        <v>27.904761904761905</v>
      </c>
      <c r="M86">
        <f t="shared" si="0"/>
        <v>2.577014599477935</v>
      </c>
      <c r="N86">
        <f t="shared" si="0"/>
        <v>1.3503375697198703</v>
      </c>
      <c r="O86">
        <f t="shared" si="0"/>
        <v>2.5081275878781915</v>
      </c>
      <c r="P86">
        <f t="shared" si="0"/>
        <v>9.0952380952380949</v>
      </c>
      <c r="Q86">
        <f t="shared" si="0"/>
        <v>51.123841533782773</v>
      </c>
      <c r="S86">
        <f>COUNT(S1:S84)</f>
        <v>21</v>
      </c>
    </row>
    <row r="87" spans="1:19" x14ac:dyDescent="0.2">
      <c r="C87">
        <f>STDEV(C3:C84)</f>
        <v>211.67331073186926</v>
      </c>
      <c r="F87">
        <f>STDEV(F3:F84)</f>
        <v>0.65146989884455042</v>
      </c>
      <c r="I87">
        <f>STDEV(I3:I84)</f>
        <v>16.955872573695341</v>
      </c>
      <c r="L87">
        <f>STDEV(L3:L84)</f>
        <v>10.525705496092703</v>
      </c>
    </row>
    <row r="88" spans="1:19" x14ac:dyDescent="0.2">
      <c r="A88">
        <f>COUNT(C1:C84)</f>
        <v>21</v>
      </c>
      <c r="B88" s="6" t="s">
        <v>3</v>
      </c>
      <c r="C88">
        <f>C87/SQRT($A$88)</f>
        <v>46.190903287176155</v>
      </c>
      <c r="F88">
        <f>F87/SQRT($A$88)</f>
        <v>0.14216238687811317</v>
      </c>
      <c r="I88">
        <f>I87/SQRT($A$88)</f>
        <v>3.7000747401421239</v>
      </c>
      <c r="L88">
        <f>L87/SQRT($A$88)</f>
        <v>2.2968972466027395</v>
      </c>
    </row>
    <row r="91" spans="1:19" x14ac:dyDescent="0.2">
      <c r="C91" t="e">
        <f>A86+B86</f>
        <v>#DIV/0!</v>
      </c>
      <c r="L91" t="e">
        <f>J86+K86</f>
        <v>#DIV/0!</v>
      </c>
    </row>
    <row r="92" spans="1:19" x14ac:dyDescent="0.2">
      <c r="A92" t="s">
        <v>29</v>
      </c>
    </row>
    <row r="95" spans="1:19" x14ac:dyDescent="0.2">
      <c r="A95" t="s">
        <v>16</v>
      </c>
      <c r="C95">
        <f>TTEST(C3:C84,NFkB5X_Day5!C3:C101,2,2)</f>
        <v>0.58561120462609906</v>
      </c>
      <c r="F95">
        <f>TTEST(F3:F84,NFkB5X_Day5!F3:F101,2,2)</f>
        <v>0.33203945215959896</v>
      </c>
      <c r="I95">
        <f>TTEST(I3:I84,NFkB5X_Day5!I3:I101,2,2)</f>
        <v>0.57718666611129543</v>
      </c>
      <c r="L95">
        <f>TTEST(L3:L84,NFkB5X_Day5!L3:L101,2,2)</f>
        <v>0.11830728060540729</v>
      </c>
      <c r="M95">
        <f>TTEST(M3:M84,NFkB5X_Day5!M3:M101,2,2)</f>
        <v>0.48287481992010306</v>
      </c>
      <c r="N95">
        <f>TTEST(N3:N84,NFkB5X_Day5!N3:N101,2,2)</f>
        <v>0.85629585099527528</v>
      </c>
      <c r="O95">
        <f>TTEST(O3:O84,NFkB5X_Day5!O3:O101,2,2)</f>
        <v>0.65170898781668529</v>
      </c>
    </row>
    <row r="96" spans="1:19" x14ac:dyDescent="0.2">
      <c r="C96">
        <f>TTEST(C3:C84,NFkB5X_Day5!C3:C101,2,3)</f>
        <v>0.55548290291897384</v>
      </c>
      <c r="F96">
        <f>TTEST(F3:F84,NFkB5X_Day5!F3:F101,2,3)</f>
        <v>0.3244047317384342</v>
      </c>
      <c r="I96">
        <f>TTEST(I3:I84,NFkB5X_Day5!I3:I101,2,3)</f>
        <v>0.58293122875703063</v>
      </c>
      <c r="L96">
        <f>TTEST(L3:L84,NFkB5X_Day5!L3:L101,2,3)</f>
        <v>0.15260713417540644</v>
      </c>
      <c r="M96">
        <f>TTEST(M3:M84,NFkB5X_Day5!M3:M101,2,3)</f>
        <v>0.50575149484560078</v>
      </c>
      <c r="N96">
        <f>TTEST(N3:N84,NFkB5X_Day5!N3:N101,2,3)</f>
        <v>0.84129760961559241</v>
      </c>
      <c r="O96">
        <f>TTEST(O3:O84,NFkB5X_Day5!O3:O101,2,3)</f>
        <v>0.64161509476022993</v>
      </c>
    </row>
    <row r="97" spans="1:13" x14ac:dyDescent="0.2">
      <c r="A97" t="s">
        <v>30</v>
      </c>
    </row>
    <row r="98" spans="1:13" x14ac:dyDescent="0.2">
      <c r="M98" t="s">
        <v>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884F-2531-C146-9D8A-23B1CDC48868}">
  <dimension ref="A1:U111"/>
  <sheetViews>
    <sheetView topLeftCell="A48" workbookViewId="0">
      <selection activeCell="A108" sqref="A108"/>
    </sheetView>
  </sheetViews>
  <sheetFormatPr baseColWidth="10" defaultColWidth="8.83203125" defaultRowHeight="15" x14ac:dyDescent="0.2"/>
  <sheetData>
    <row r="1" spans="1:21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21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21" x14ac:dyDescent="0.2">
      <c r="C3">
        <v>937</v>
      </c>
      <c r="D3">
        <v>0.25</v>
      </c>
      <c r="E3">
        <v>0.58333333333333337</v>
      </c>
      <c r="F3">
        <v>0.41666666666666669</v>
      </c>
      <c r="I3">
        <v>66.928571428571431</v>
      </c>
      <c r="L3">
        <v>14</v>
      </c>
      <c r="M3">
        <v>3.3783783783783785</v>
      </c>
      <c r="N3">
        <v>1.1964285714285714</v>
      </c>
      <c r="O3">
        <v>2.64878892733564</v>
      </c>
      <c r="P3">
        <v>1</v>
      </c>
      <c r="Q3">
        <v>100.11896348645465</v>
      </c>
      <c r="R3" s="1">
        <v>1</v>
      </c>
      <c r="S3">
        <v>77</v>
      </c>
      <c r="U3" s="1"/>
    </row>
    <row r="4" spans="1:21" x14ac:dyDescent="0.2">
      <c r="C4">
        <v>1011</v>
      </c>
      <c r="D4">
        <v>1.0833333333333333</v>
      </c>
      <c r="E4">
        <v>2.1666666666666665</v>
      </c>
      <c r="F4">
        <v>1.625</v>
      </c>
      <c r="I4">
        <v>28.885714285714286</v>
      </c>
      <c r="L4">
        <v>35</v>
      </c>
      <c r="M4">
        <v>4.6213592233009706</v>
      </c>
      <c r="N4">
        <v>1.7397476340694007</v>
      </c>
      <c r="O4">
        <v>3.8039215686274508</v>
      </c>
      <c r="P4">
        <v>22</v>
      </c>
      <c r="Q4">
        <v>90.394789579158314</v>
      </c>
      <c r="R4" s="1">
        <v>2</v>
      </c>
      <c r="S4">
        <v>77</v>
      </c>
    </row>
    <row r="5" spans="1:21" x14ac:dyDescent="0.2">
      <c r="C5">
        <v>583</v>
      </c>
      <c r="D5">
        <v>1.8333333333333333</v>
      </c>
      <c r="E5">
        <v>0.83333333333333337</v>
      </c>
      <c r="F5">
        <v>1.3333333333333333</v>
      </c>
      <c r="I5">
        <v>19.433333333333334</v>
      </c>
      <c r="L5">
        <v>30</v>
      </c>
      <c r="M5">
        <v>2.5564102564102562</v>
      </c>
      <c r="N5">
        <v>1.7776096822995462</v>
      </c>
      <c r="O5">
        <v>2.6029055690072638</v>
      </c>
      <c r="P5">
        <v>53</v>
      </c>
      <c r="Q5">
        <v>28.397260273972602</v>
      </c>
      <c r="R5" s="1">
        <v>3</v>
      </c>
      <c r="S5">
        <v>77</v>
      </c>
      <c r="T5" s="1"/>
    </row>
    <row r="6" spans="1:21" x14ac:dyDescent="0.2">
      <c r="C6">
        <v>823</v>
      </c>
      <c r="D6">
        <v>2.0833333333333335</v>
      </c>
      <c r="E6">
        <v>2.1666666666666665</v>
      </c>
      <c r="F6">
        <v>2.125</v>
      </c>
      <c r="I6">
        <v>19.595238095238095</v>
      </c>
      <c r="L6">
        <v>42</v>
      </c>
      <c r="M6">
        <v>2.8418972332015811</v>
      </c>
      <c r="N6">
        <v>1.8197278911564625</v>
      </c>
      <c r="O6">
        <v>2.9828178694158076</v>
      </c>
      <c r="P6">
        <v>5</v>
      </c>
      <c r="Q6">
        <v>37.02937576499388</v>
      </c>
      <c r="R6" s="1">
        <v>6</v>
      </c>
      <c r="S6">
        <v>77</v>
      </c>
    </row>
    <row r="7" spans="1:21" x14ac:dyDescent="0.2">
      <c r="C7">
        <v>821</v>
      </c>
      <c r="D7">
        <v>1.75</v>
      </c>
      <c r="E7">
        <v>1.3333333333333333</v>
      </c>
      <c r="F7">
        <v>1.5416666666666667</v>
      </c>
      <c r="I7">
        <v>13.915254237288135</v>
      </c>
      <c r="L7">
        <v>59</v>
      </c>
      <c r="M7">
        <v>2.5487364620938626</v>
      </c>
      <c r="N7">
        <v>1.6208791208791209</v>
      </c>
      <c r="O7">
        <v>2.7567084078711988</v>
      </c>
      <c r="P7">
        <v>10</v>
      </c>
      <c r="Q7">
        <v>19.430656934306569</v>
      </c>
      <c r="R7" s="1">
        <v>20</v>
      </c>
      <c r="S7">
        <v>77</v>
      </c>
    </row>
    <row r="8" spans="1:21" x14ac:dyDescent="0.2">
      <c r="C8">
        <v>606</v>
      </c>
      <c r="D8">
        <v>2.25</v>
      </c>
      <c r="E8">
        <v>3.1666666666666665</v>
      </c>
      <c r="F8">
        <v>2.7083333333333335</v>
      </c>
      <c r="I8">
        <v>11.653846153846153</v>
      </c>
      <c r="L8">
        <v>52</v>
      </c>
      <c r="M8">
        <v>2.0668316831683167</v>
      </c>
      <c r="N8">
        <v>1.0048543689320388</v>
      </c>
      <c r="O8">
        <v>1.8171355498721227</v>
      </c>
      <c r="P8">
        <v>50</v>
      </c>
      <c r="Q8">
        <v>14.732673267326733</v>
      </c>
      <c r="R8" s="1">
        <v>22</v>
      </c>
      <c r="S8">
        <v>77</v>
      </c>
    </row>
    <row r="9" spans="1:21" x14ac:dyDescent="0.2">
      <c r="C9">
        <v>751</v>
      </c>
      <c r="D9">
        <v>1.1666666666666667</v>
      </c>
      <c r="E9">
        <v>1.25</v>
      </c>
      <c r="F9">
        <v>1.2083333333333333</v>
      </c>
      <c r="I9">
        <v>28.884615384615383</v>
      </c>
      <c r="L9">
        <v>26</v>
      </c>
      <c r="M9">
        <v>2.4937499999999999</v>
      </c>
      <c r="N9">
        <v>1.4916943521594683</v>
      </c>
      <c r="O9">
        <v>2.3860398860398861</v>
      </c>
      <c r="P9">
        <v>1</v>
      </c>
      <c r="Q9">
        <v>40.009817671809259</v>
      </c>
      <c r="R9" s="1">
        <v>23</v>
      </c>
      <c r="S9">
        <v>77</v>
      </c>
      <c r="T9" s="1"/>
    </row>
    <row r="10" spans="1:21" x14ac:dyDescent="0.2">
      <c r="C10">
        <v>803</v>
      </c>
      <c r="D10">
        <v>0.83333333333333337</v>
      </c>
      <c r="E10">
        <v>1.25</v>
      </c>
      <c r="F10">
        <v>1.0416666666666667</v>
      </c>
      <c r="I10">
        <v>33.458333333333336</v>
      </c>
      <c r="L10">
        <v>24</v>
      </c>
      <c r="M10">
        <v>2.4864864864864864</v>
      </c>
      <c r="N10">
        <v>1.3528368794326242</v>
      </c>
      <c r="O10">
        <v>2.3449367088607596</v>
      </c>
      <c r="P10">
        <v>26</v>
      </c>
      <c r="Q10">
        <v>46.464968152866241</v>
      </c>
      <c r="R10" s="1">
        <v>26</v>
      </c>
      <c r="S10">
        <v>77</v>
      </c>
    </row>
    <row r="11" spans="1:21" x14ac:dyDescent="0.2">
      <c r="C11">
        <v>972</v>
      </c>
      <c r="D11">
        <v>1.4166666666666667</v>
      </c>
      <c r="E11">
        <v>1.5</v>
      </c>
      <c r="F11">
        <v>1.4583333333333333</v>
      </c>
      <c r="I11">
        <v>29.454545454545453</v>
      </c>
      <c r="L11">
        <v>33</v>
      </c>
      <c r="M11">
        <v>3.0942028985507246</v>
      </c>
      <c r="N11">
        <v>0.94685039370078738</v>
      </c>
      <c r="O11">
        <v>2.7037037037037037</v>
      </c>
      <c r="P11">
        <v>4</v>
      </c>
      <c r="Q11">
        <v>44.670281995661604</v>
      </c>
      <c r="R11" s="1">
        <v>27</v>
      </c>
      <c r="S11">
        <v>77</v>
      </c>
    </row>
    <row r="12" spans="1:21" x14ac:dyDescent="0.2">
      <c r="C12">
        <v>1080</v>
      </c>
      <c r="D12">
        <v>1.25</v>
      </c>
      <c r="E12">
        <v>0.75</v>
      </c>
      <c r="F12">
        <v>1</v>
      </c>
      <c r="I12">
        <v>63.529411764705884</v>
      </c>
      <c r="L12">
        <v>17</v>
      </c>
      <c r="M12">
        <v>1.4534161490683231</v>
      </c>
      <c r="N12">
        <v>0.61857707509881421</v>
      </c>
      <c r="O12">
        <v>1.5071633237822351</v>
      </c>
      <c r="P12">
        <v>1</v>
      </c>
      <c r="Q12">
        <v>99.498604651162793</v>
      </c>
      <c r="R12" s="1">
        <v>28</v>
      </c>
      <c r="S12">
        <v>77</v>
      </c>
      <c r="T12" s="1"/>
    </row>
    <row r="13" spans="1:21" x14ac:dyDescent="0.2">
      <c r="C13">
        <v>1004</v>
      </c>
      <c r="D13">
        <v>2.6666666666666665</v>
      </c>
      <c r="E13">
        <v>1.4166666666666667</v>
      </c>
      <c r="F13">
        <v>2.0416666666666665</v>
      </c>
      <c r="I13">
        <v>20.916666666666668</v>
      </c>
      <c r="L13">
        <v>48</v>
      </c>
      <c r="M13">
        <v>2.9907407407407409</v>
      </c>
      <c r="N13">
        <v>1.2003642987249545</v>
      </c>
      <c r="O13">
        <v>3.2106598984771573</v>
      </c>
      <c r="P13">
        <v>1</v>
      </c>
      <c r="Q13">
        <v>31.404404404404403</v>
      </c>
      <c r="R13" s="1">
        <v>31</v>
      </c>
      <c r="S13">
        <v>77</v>
      </c>
    </row>
    <row r="14" spans="1:21" x14ac:dyDescent="0.2">
      <c r="C14">
        <v>937</v>
      </c>
      <c r="D14">
        <v>1.3333333333333333</v>
      </c>
      <c r="E14">
        <v>0.91666666666666663</v>
      </c>
      <c r="F14">
        <v>1.125</v>
      </c>
      <c r="I14">
        <v>25.324324324324323</v>
      </c>
      <c r="L14">
        <v>37</v>
      </c>
      <c r="M14">
        <v>2.5319148936170213</v>
      </c>
      <c r="N14">
        <v>1.0383211678832116</v>
      </c>
      <c r="O14">
        <v>2.611814345991561</v>
      </c>
      <c r="P14">
        <v>7</v>
      </c>
      <c r="Q14">
        <v>66.587096774193554</v>
      </c>
      <c r="R14" s="1">
        <v>32</v>
      </c>
      <c r="S14">
        <v>77</v>
      </c>
    </row>
    <row r="16" spans="1:21" x14ac:dyDescent="0.2">
      <c r="T16" s="1"/>
    </row>
    <row r="24" spans="20:20" x14ac:dyDescent="0.2">
      <c r="T24" s="1"/>
    </row>
    <row r="105" spans="1:19" x14ac:dyDescent="0.2">
      <c r="A105" t="e">
        <f>AVERAGE(A1:A101)</f>
        <v>#DIV/0!</v>
      </c>
      <c r="B105" t="e">
        <f t="shared" ref="B105:Q105" si="0">AVERAGE(B1:B101)</f>
        <v>#DIV/0!</v>
      </c>
      <c r="C105" s="1">
        <f>AVERAGE(C1:C101)</f>
        <v>860.66666666666663</v>
      </c>
      <c r="D105">
        <f t="shared" si="0"/>
        <v>1.4930555555555554</v>
      </c>
      <c r="E105">
        <f t="shared" si="0"/>
        <v>1.4444444444444446</v>
      </c>
      <c r="F105" s="1">
        <f t="shared" si="0"/>
        <v>1.46875</v>
      </c>
      <c r="G105" t="e">
        <f t="shared" si="0"/>
        <v>#DIV/0!</v>
      </c>
      <c r="H105" t="e">
        <f t="shared" si="0"/>
        <v>#DIV/0!</v>
      </c>
      <c r="I105" s="1">
        <f t="shared" si="0"/>
        <v>30.164987871848542</v>
      </c>
      <c r="J105" t="e">
        <f t="shared" si="0"/>
        <v>#DIV/0!</v>
      </c>
      <c r="K105" t="e">
        <f t="shared" si="0"/>
        <v>#DIV/0!</v>
      </c>
      <c r="L105" s="1">
        <f t="shared" si="0"/>
        <v>34.75</v>
      </c>
      <c r="M105">
        <f t="shared" si="0"/>
        <v>2.7553437004180554</v>
      </c>
      <c r="N105">
        <f t="shared" si="0"/>
        <v>1.31732428631375</v>
      </c>
      <c r="O105" s="1">
        <f t="shared" si="0"/>
        <v>2.6147163132487323</v>
      </c>
      <c r="P105">
        <f t="shared" si="0"/>
        <v>15.083333333333334</v>
      </c>
      <c r="Q105">
        <f t="shared" si="0"/>
        <v>51.561574413025888</v>
      </c>
      <c r="R105" t="s">
        <v>2</v>
      </c>
      <c r="S105">
        <f>COUNT(S1:S101)</f>
        <v>12</v>
      </c>
    </row>
    <row r="106" spans="1:19" x14ac:dyDescent="0.2">
      <c r="C106">
        <f>STDEV(C3:C101)</f>
        <v>158.28589400961852</v>
      </c>
      <c r="F106">
        <f>STDEV(F3:F101)</f>
        <v>0.60592742381352316</v>
      </c>
      <c r="I106">
        <f>STDEV(I3:I101)</f>
        <v>17.637615547131379</v>
      </c>
      <c r="L106">
        <f>STDEV(L3:L101)</f>
        <v>13.758468466564675</v>
      </c>
      <c r="O106">
        <f>STDEV(O3:O101)</f>
        <v>0.59712406678380159</v>
      </c>
    </row>
    <row r="107" spans="1:19" x14ac:dyDescent="0.2">
      <c r="A107">
        <f>COUNT(C3:C101)</f>
        <v>12</v>
      </c>
      <c r="B107" s="6" t="s">
        <v>3</v>
      </c>
      <c r="C107">
        <f>C106/SQRT($A$107)</f>
        <v>45.693201757686914</v>
      </c>
      <c r="E107" s="6" t="s">
        <v>3</v>
      </c>
      <c r="F107">
        <f>F106/SQRT($A$107)</f>
        <v>0.17491618062405703</v>
      </c>
      <c r="H107" s="6" t="s">
        <v>3</v>
      </c>
      <c r="I107">
        <f>I106/SQRT($A$107)</f>
        <v>5.0915410419997151</v>
      </c>
      <c r="K107" s="6" t="s">
        <v>3</v>
      </c>
      <c r="L107">
        <f>L106/SQRT($A$107)</f>
        <v>3.9717277364040466</v>
      </c>
      <c r="N107" s="6" t="s">
        <v>3</v>
      </c>
      <c r="O107">
        <f>O106/SQRT($A$107)</f>
        <v>0.17237487034861598</v>
      </c>
    </row>
    <row r="110" spans="1:19" x14ac:dyDescent="0.2">
      <c r="A110" t="s">
        <v>28</v>
      </c>
      <c r="C110" t="e">
        <f>A105+B105</f>
        <v>#DIV/0!</v>
      </c>
      <c r="L110" t="e">
        <f>J105+K105</f>
        <v>#DIV/0!</v>
      </c>
    </row>
    <row r="111" spans="1:19" x14ac:dyDescent="0.2">
      <c r="A111" t="s">
        <v>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68196-4F6D-074D-90DC-B75ED84F9A81}">
  <dimension ref="A1:S101"/>
  <sheetViews>
    <sheetView topLeftCell="A47" workbookViewId="0">
      <selection activeCell="A92" sqref="A92"/>
    </sheetView>
  </sheetViews>
  <sheetFormatPr baseColWidth="10" defaultColWidth="8.83203125" defaultRowHeight="15" x14ac:dyDescent="0.2"/>
  <cols>
    <col min="1" max="1" width="8.83203125" customWidth="1"/>
  </cols>
  <sheetData>
    <row r="1" spans="1:19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19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19" x14ac:dyDescent="0.2">
      <c r="C3">
        <v>812</v>
      </c>
      <c r="D3">
        <v>1.75</v>
      </c>
      <c r="E3">
        <v>2.5</v>
      </c>
      <c r="F3">
        <v>2.125</v>
      </c>
      <c r="I3">
        <v>18.454545454545453</v>
      </c>
      <c r="L3">
        <v>44</v>
      </c>
      <c r="M3">
        <v>3.3006329113924049</v>
      </c>
      <c r="N3">
        <v>1.1716666666666666</v>
      </c>
      <c r="O3">
        <v>2.8249158249158248</v>
      </c>
      <c r="P3">
        <v>5</v>
      </c>
      <c r="Q3">
        <v>37.468244084682439</v>
      </c>
      <c r="R3" s="1">
        <v>1</v>
      </c>
      <c r="S3" s="1">
        <v>76</v>
      </c>
    </row>
    <row r="4" spans="1:19" x14ac:dyDescent="0.2">
      <c r="C4">
        <v>673</v>
      </c>
      <c r="D4">
        <v>0.75</v>
      </c>
      <c r="E4">
        <v>2</v>
      </c>
      <c r="F4">
        <v>1.375</v>
      </c>
      <c r="I4">
        <v>29.260869565217391</v>
      </c>
      <c r="L4">
        <v>23</v>
      </c>
      <c r="M4">
        <v>2.8344155844155843</v>
      </c>
      <c r="N4">
        <v>2.2094926350245498</v>
      </c>
      <c r="O4">
        <v>2.9239999999999999</v>
      </c>
      <c r="P4">
        <v>1</v>
      </c>
      <c r="Q4">
        <v>44.185628742514972</v>
      </c>
      <c r="R4" s="1">
        <v>3</v>
      </c>
      <c r="S4" s="1">
        <v>76</v>
      </c>
    </row>
    <row r="5" spans="1:19" x14ac:dyDescent="0.2">
      <c r="C5">
        <v>907</v>
      </c>
      <c r="D5">
        <v>0.41666666666666669</v>
      </c>
      <c r="E5">
        <v>0.75</v>
      </c>
      <c r="F5">
        <v>0.58333333333333337</v>
      </c>
      <c r="I5">
        <v>36.28</v>
      </c>
      <c r="L5">
        <v>25</v>
      </c>
      <c r="M5">
        <v>2.9347826086956523</v>
      </c>
      <c r="N5">
        <v>1.2466442953020134</v>
      </c>
      <c r="O5">
        <v>2.7455621301775146</v>
      </c>
      <c r="P5">
        <v>1</v>
      </c>
      <c r="Q5">
        <v>44.422907488986787</v>
      </c>
      <c r="R5" s="1">
        <v>4</v>
      </c>
      <c r="S5" s="1">
        <v>76</v>
      </c>
    </row>
    <row r="6" spans="1:19" x14ac:dyDescent="0.2">
      <c r="C6">
        <v>910</v>
      </c>
      <c r="D6">
        <v>1.3333333333333333</v>
      </c>
      <c r="E6">
        <v>0.75</v>
      </c>
      <c r="F6">
        <v>1.0416666666666667</v>
      </c>
      <c r="I6">
        <v>56.875</v>
      </c>
      <c r="L6">
        <v>16</v>
      </c>
      <c r="M6">
        <v>2.6312056737588652</v>
      </c>
      <c r="N6">
        <v>1.028169014084507</v>
      </c>
      <c r="O6">
        <v>2.3028169014084505</v>
      </c>
      <c r="P6">
        <v>1</v>
      </c>
      <c r="Q6">
        <v>71.772462077012833</v>
      </c>
      <c r="R6" s="1">
        <v>7</v>
      </c>
      <c r="S6" s="1">
        <v>76</v>
      </c>
    </row>
    <row r="7" spans="1:19" x14ac:dyDescent="0.2">
      <c r="C7">
        <v>696</v>
      </c>
      <c r="D7">
        <v>2.3333333333333335</v>
      </c>
      <c r="E7">
        <v>2.5833333333333335</v>
      </c>
      <c r="F7">
        <v>2.4583333333333335</v>
      </c>
      <c r="I7">
        <v>17.846153846153847</v>
      </c>
      <c r="L7">
        <v>39</v>
      </c>
      <c r="M7">
        <v>1.5809248554913296</v>
      </c>
      <c r="N7">
        <v>0.96399345335515552</v>
      </c>
      <c r="O7">
        <v>1.5555555555555556</v>
      </c>
      <c r="P7">
        <v>46</v>
      </c>
      <c r="Q7">
        <v>28.956584659913169</v>
      </c>
      <c r="R7" s="1">
        <v>9</v>
      </c>
      <c r="S7" s="1">
        <v>76</v>
      </c>
    </row>
    <row r="8" spans="1:19" x14ac:dyDescent="0.2">
      <c r="C8">
        <v>633</v>
      </c>
      <c r="D8">
        <v>2.3333333333333335</v>
      </c>
      <c r="E8">
        <v>1.9166666666666667</v>
      </c>
      <c r="F8">
        <v>2.125</v>
      </c>
      <c r="I8">
        <v>15.824999999999999</v>
      </c>
      <c r="L8">
        <v>40</v>
      </c>
      <c r="M8">
        <v>2.2035398230088497</v>
      </c>
      <c r="N8">
        <v>1.0879478827361564</v>
      </c>
      <c r="O8">
        <v>2.1075544174135725</v>
      </c>
      <c r="P8">
        <v>19</v>
      </c>
      <c r="Q8">
        <v>35.516129032258064</v>
      </c>
      <c r="R8" s="1">
        <v>10</v>
      </c>
      <c r="S8" s="1">
        <v>76</v>
      </c>
    </row>
    <row r="9" spans="1:19" x14ac:dyDescent="0.2">
      <c r="C9">
        <v>655</v>
      </c>
      <c r="D9">
        <v>0.16666666666666666</v>
      </c>
      <c r="E9">
        <v>1.25</v>
      </c>
      <c r="F9">
        <v>0.70833333333333337</v>
      </c>
      <c r="I9">
        <v>40.9375</v>
      </c>
      <c r="L9">
        <v>16</v>
      </c>
      <c r="M9">
        <v>2.9772079772079771</v>
      </c>
      <c r="N9">
        <v>2.0195035460992909</v>
      </c>
      <c r="O9">
        <v>2.8244473342002601</v>
      </c>
      <c r="P9">
        <v>1</v>
      </c>
      <c r="Q9">
        <v>58.196946564885494</v>
      </c>
      <c r="R9" s="1">
        <v>11</v>
      </c>
      <c r="S9" s="1">
        <v>76</v>
      </c>
    </row>
    <row r="10" spans="1:19" x14ac:dyDescent="0.2">
      <c r="C10">
        <v>212</v>
      </c>
      <c r="D10">
        <v>1.5833333333333333</v>
      </c>
      <c r="E10">
        <v>1.25</v>
      </c>
      <c r="F10">
        <v>1.4166666666666667</v>
      </c>
      <c r="I10">
        <v>15.142857142857142</v>
      </c>
      <c r="L10">
        <v>14</v>
      </c>
      <c r="M10">
        <v>2.8781362007168458</v>
      </c>
      <c r="N10">
        <v>2.2524544179523143</v>
      </c>
      <c r="O10">
        <v>2.6397361912613357</v>
      </c>
      <c r="P10">
        <v>234</v>
      </c>
      <c r="Q10">
        <v>18.746478873239436</v>
      </c>
      <c r="R10" s="1">
        <v>14</v>
      </c>
      <c r="S10" s="1">
        <v>76</v>
      </c>
    </row>
    <row r="11" spans="1:19" x14ac:dyDescent="0.2">
      <c r="C11">
        <v>500</v>
      </c>
      <c r="D11">
        <v>0.58333333333333337</v>
      </c>
      <c r="E11">
        <v>0.91666666666666663</v>
      </c>
      <c r="F11">
        <v>0.75</v>
      </c>
      <c r="I11">
        <v>17.857142857142858</v>
      </c>
      <c r="L11">
        <v>28</v>
      </c>
      <c r="M11">
        <v>2.5042918454935621</v>
      </c>
      <c r="N11">
        <v>2.0585365853658537</v>
      </c>
      <c r="O11">
        <v>2.6213275299238301</v>
      </c>
      <c r="P11">
        <v>57</v>
      </c>
      <c r="Q11">
        <v>24.222672064777328</v>
      </c>
      <c r="R11" s="1">
        <v>17</v>
      </c>
      <c r="S11" s="1">
        <v>76</v>
      </c>
    </row>
    <row r="12" spans="1:19" x14ac:dyDescent="0.2">
      <c r="C12">
        <v>966</v>
      </c>
      <c r="D12">
        <v>1.3333333333333333</v>
      </c>
      <c r="E12">
        <v>2.8333333333333335</v>
      </c>
      <c r="F12">
        <v>2.0833333333333335</v>
      </c>
      <c r="I12">
        <v>23.560975609756099</v>
      </c>
      <c r="L12">
        <v>41</v>
      </c>
      <c r="M12">
        <v>1.2272727272727273</v>
      </c>
      <c r="N12">
        <v>0.54981549815498154</v>
      </c>
      <c r="O12">
        <v>1.1068181818181819</v>
      </c>
      <c r="P12">
        <v>6</v>
      </c>
      <c r="Q12">
        <v>48.322916666666664</v>
      </c>
      <c r="R12" s="1">
        <v>19</v>
      </c>
      <c r="S12" s="1">
        <v>76</v>
      </c>
    </row>
    <row r="13" spans="1:19" x14ac:dyDescent="0.2">
      <c r="C13">
        <v>1120</v>
      </c>
      <c r="D13">
        <v>0.58333333333333337</v>
      </c>
      <c r="E13">
        <v>0.58333333333333337</v>
      </c>
      <c r="F13">
        <v>0.58333333333333337</v>
      </c>
      <c r="I13">
        <v>46.666666666666664</v>
      </c>
      <c r="L13">
        <v>24</v>
      </c>
      <c r="M13">
        <v>1.8456375838926173</v>
      </c>
      <c r="N13">
        <v>0.59099804305283754</v>
      </c>
      <c r="O13">
        <v>1.6005747126436782</v>
      </c>
      <c r="P13">
        <v>1</v>
      </c>
      <c r="Q13">
        <v>65.447146866230128</v>
      </c>
      <c r="R13" s="1">
        <v>20</v>
      </c>
      <c r="S13" s="1">
        <v>76</v>
      </c>
    </row>
    <row r="14" spans="1:19" x14ac:dyDescent="0.2">
      <c r="C14">
        <v>1040</v>
      </c>
      <c r="D14">
        <v>2.3333333333333335</v>
      </c>
      <c r="E14">
        <v>2.3333333333333335</v>
      </c>
      <c r="F14">
        <v>2.3333333333333335</v>
      </c>
      <c r="I14">
        <v>33.548387096774192</v>
      </c>
      <c r="L14">
        <v>31</v>
      </c>
      <c r="M14">
        <v>1.2815533980582525</v>
      </c>
      <c r="N14">
        <v>0.39961389961389959</v>
      </c>
      <c r="O14">
        <v>1.1701030927835052</v>
      </c>
      <c r="P14">
        <v>8</v>
      </c>
      <c r="Q14">
        <v>52.015655577299412</v>
      </c>
      <c r="R14" s="1">
        <v>21</v>
      </c>
      <c r="S14" s="1">
        <v>76</v>
      </c>
    </row>
    <row r="15" spans="1:19" x14ac:dyDescent="0.2">
      <c r="C15">
        <v>691</v>
      </c>
      <c r="D15">
        <v>0.33333333333333331</v>
      </c>
      <c r="E15">
        <v>0.66666666666666663</v>
      </c>
      <c r="F15">
        <v>0.5</v>
      </c>
      <c r="I15">
        <v>40.647058823529413</v>
      </c>
      <c r="L15">
        <v>17</v>
      </c>
      <c r="M15">
        <v>2.4636871508379889</v>
      </c>
      <c r="N15">
        <v>1.571648690292758</v>
      </c>
      <c r="O15">
        <v>2.5745554035567717</v>
      </c>
      <c r="P15">
        <v>56</v>
      </c>
      <c r="Q15">
        <v>58.71965317919075</v>
      </c>
      <c r="R15" s="1">
        <v>22</v>
      </c>
      <c r="S15" s="1">
        <v>76</v>
      </c>
    </row>
    <row r="16" spans="1:19" x14ac:dyDescent="0.2">
      <c r="C16">
        <v>437</v>
      </c>
      <c r="D16">
        <v>0.66666666666666663</v>
      </c>
      <c r="E16">
        <v>0.33333333333333331</v>
      </c>
      <c r="F16">
        <v>0.5</v>
      </c>
      <c r="I16">
        <v>21.85</v>
      </c>
      <c r="L16">
        <v>20</v>
      </c>
      <c r="M16">
        <v>2.3310023310023311</v>
      </c>
      <c r="N16">
        <v>2.5238095238095237</v>
      </c>
      <c r="O16">
        <v>2.7270875763747453</v>
      </c>
      <c r="P16">
        <v>74</v>
      </c>
      <c r="Q16">
        <v>30.552511415525114</v>
      </c>
      <c r="R16" s="1">
        <v>23</v>
      </c>
      <c r="S16" s="1">
        <v>76</v>
      </c>
    </row>
    <row r="17" spans="3:19" x14ac:dyDescent="0.2">
      <c r="C17">
        <v>924</v>
      </c>
      <c r="D17">
        <v>1.8333333333333333</v>
      </c>
      <c r="E17">
        <v>1.6666666666666667</v>
      </c>
      <c r="F17">
        <v>1.75</v>
      </c>
      <c r="I17">
        <v>28.875</v>
      </c>
      <c r="L17">
        <v>32</v>
      </c>
      <c r="M17">
        <v>2.3183520599250937</v>
      </c>
      <c r="N17">
        <v>0.73465703971119134</v>
      </c>
      <c r="O17">
        <v>1.9666666666666666</v>
      </c>
      <c r="P17">
        <v>1</v>
      </c>
      <c r="Q17">
        <v>38.408231368186875</v>
      </c>
      <c r="R17" s="1">
        <v>24</v>
      </c>
      <c r="S17" s="1">
        <v>76</v>
      </c>
    </row>
    <row r="18" spans="3:19" x14ac:dyDescent="0.2">
      <c r="C18">
        <v>793</v>
      </c>
      <c r="D18">
        <v>1.8333333333333333</v>
      </c>
      <c r="E18">
        <v>1.1666666666666667</v>
      </c>
      <c r="F18">
        <v>1.5</v>
      </c>
      <c r="I18">
        <v>37.761904761904759</v>
      </c>
      <c r="L18">
        <v>21</v>
      </c>
      <c r="M18">
        <v>2.2563291139240507</v>
      </c>
      <c r="N18">
        <v>1.3656462585034013</v>
      </c>
      <c r="O18">
        <v>2.4025559105431311</v>
      </c>
      <c r="P18">
        <v>29</v>
      </c>
      <c r="Q18">
        <v>54.846153846153847</v>
      </c>
      <c r="R18" s="1">
        <v>25</v>
      </c>
      <c r="S18" s="1">
        <v>76</v>
      </c>
    </row>
    <row r="19" spans="3:19" x14ac:dyDescent="0.2">
      <c r="C19">
        <v>1099</v>
      </c>
      <c r="D19">
        <v>1</v>
      </c>
      <c r="E19">
        <v>0.83333333333333337</v>
      </c>
      <c r="F19">
        <v>0.91666666666666663</v>
      </c>
      <c r="I19">
        <v>26.804878048780488</v>
      </c>
      <c r="L19">
        <v>41</v>
      </c>
      <c r="M19">
        <v>5.4782608695652177</v>
      </c>
      <c r="N19">
        <v>0.95757575757575752</v>
      </c>
      <c r="O19">
        <v>4.6558441558441555</v>
      </c>
      <c r="P19">
        <v>1</v>
      </c>
      <c r="Q19">
        <v>45.102564102564102</v>
      </c>
      <c r="R19" s="1">
        <v>26</v>
      </c>
      <c r="S19" s="1">
        <v>76</v>
      </c>
    </row>
    <row r="20" spans="3:19" x14ac:dyDescent="0.2">
      <c r="C20">
        <v>750</v>
      </c>
      <c r="D20">
        <v>0.58333333333333337</v>
      </c>
      <c r="E20">
        <v>1</v>
      </c>
      <c r="F20">
        <v>0.79166666666666663</v>
      </c>
      <c r="I20">
        <v>34.090909090909093</v>
      </c>
      <c r="L20">
        <v>22</v>
      </c>
      <c r="M20">
        <v>2.2687499999999998</v>
      </c>
      <c r="N20">
        <v>1.2998324958123952</v>
      </c>
      <c r="O20">
        <v>2.1255349500713265</v>
      </c>
      <c r="P20">
        <v>1</v>
      </c>
      <c r="Q20">
        <v>42.791086350974929</v>
      </c>
      <c r="R20" s="1">
        <v>28</v>
      </c>
      <c r="S20" s="1">
        <v>76</v>
      </c>
    </row>
    <row r="21" spans="3:19" x14ac:dyDescent="0.2">
      <c r="C21">
        <v>1002</v>
      </c>
      <c r="D21">
        <v>0.33333333333333331</v>
      </c>
      <c r="E21">
        <v>0.25</v>
      </c>
      <c r="F21">
        <v>0.29166666666666669</v>
      </c>
      <c r="I21">
        <v>100.2</v>
      </c>
      <c r="L21">
        <v>10</v>
      </c>
      <c r="M21">
        <v>3.4058577405857742</v>
      </c>
      <c r="N21">
        <v>0.98713235294117652</v>
      </c>
      <c r="O21">
        <v>3.1311475409836067</v>
      </c>
      <c r="P21">
        <v>1</v>
      </c>
      <c r="Q21">
        <v>121.67996011964108</v>
      </c>
      <c r="R21" s="1">
        <v>29</v>
      </c>
      <c r="S21" s="1">
        <v>76</v>
      </c>
    </row>
    <row r="22" spans="3:19" x14ac:dyDescent="0.2">
      <c r="C22">
        <v>818</v>
      </c>
      <c r="D22">
        <v>1.6666666666666667</v>
      </c>
      <c r="E22">
        <v>2.1666666666666665</v>
      </c>
      <c r="F22">
        <v>1.9166666666666667</v>
      </c>
      <c r="I22">
        <v>22.722222222222221</v>
      </c>
      <c r="L22">
        <v>36</v>
      </c>
      <c r="M22">
        <v>2.5166666666666666</v>
      </c>
      <c r="N22">
        <v>1.5008944543828264</v>
      </c>
      <c r="O22">
        <v>2.572593800978793</v>
      </c>
      <c r="P22">
        <v>1</v>
      </c>
      <c r="Q22">
        <v>39.434343434343432</v>
      </c>
      <c r="R22" s="1">
        <v>31</v>
      </c>
      <c r="S22" s="1">
        <v>76</v>
      </c>
    </row>
    <row r="23" spans="3:19" x14ac:dyDescent="0.2">
      <c r="C23">
        <v>509</v>
      </c>
      <c r="D23">
        <v>1.25</v>
      </c>
      <c r="E23">
        <v>1.6666666666666667</v>
      </c>
      <c r="F23">
        <v>1.4583333333333333</v>
      </c>
      <c r="I23">
        <v>17.551724137931036</v>
      </c>
      <c r="L23">
        <v>29</v>
      </c>
      <c r="M23">
        <v>3.1373873873873874</v>
      </c>
      <c r="N23">
        <v>2.2401883830455258</v>
      </c>
      <c r="O23">
        <v>3.0998890122086569</v>
      </c>
      <c r="P23">
        <v>12</v>
      </c>
      <c r="Q23">
        <v>28.905882352941177</v>
      </c>
      <c r="R23" s="1">
        <v>32</v>
      </c>
      <c r="S23" s="1">
        <v>76</v>
      </c>
    </row>
    <row r="89" spans="1:19" x14ac:dyDescent="0.2">
      <c r="A89" t="e">
        <f>AVERAGE(A3:A87)</f>
        <v>#DIV/0!</v>
      </c>
      <c r="B89" t="e">
        <f t="shared" ref="B89:Q89" si="0">AVERAGE(B3:B87)</f>
        <v>#DIV/0!</v>
      </c>
      <c r="C89">
        <f>AVERAGE(C3:C87)</f>
        <v>768.90476190476193</v>
      </c>
      <c r="D89">
        <f t="shared" si="0"/>
        <v>1.1904761904761905</v>
      </c>
      <c r="E89">
        <f t="shared" si="0"/>
        <v>1.4007936507936509</v>
      </c>
      <c r="F89">
        <f t="shared" si="0"/>
        <v>1.2956349206349209</v>
      </c>
      <c r="G89" t="e">
        <f t="shared" si="0"/>
        <v>#DIV/0!</v>
      </c>
      <c r="H89" t="e">
        <f t="shared" si="0"/>
        <v>#DIV/0!</v>
      </c>
      <c r="I89">
        <f t="shared" si="0"/>
        <v>32.512323586875745</v>
      </c>
      <c r="J89" t="e">
        <f t="shared" si="0"/>
        <v>#DIV/0!</v>
      </c>
      <c r="K89" t="e">
        <f>AVERAGE(K3:K87)</f>
        <v>#DIV/0!</v>
      </c>
      <c r="L89">
        <f t="shared" si="0"/>
        <v>27.095238095238095</v>
      </c>
      <c r="M89">
        <f t="shared" si="0"/>
        <v>2.5893283099666271</v>
      </c>
      <c r="N89">
        <f t="shared" si="0"/>
        <v>1.3695343282610848</v>
      </c>
      <c r="O89">
        <f t="shared" si="0"/>
        <v>2.4609184233014076</v>
      </c>
      <c r="P89">
        <f t="shared" si="0"/>
        <v>26.476190476190474</v>
      </c>
      <c r="Q89">
        <f t="shared" si="0"/>
        <v>47.129245660380384</v>
      </c>
      <c r="S89">
        <f>COUNT(S1:S87)</f>
        <v>21</v>
      </c>
    </row>
    <row r="90" spans="1:19" x14ac:dyDescent="0.2">
      <c r="C90">
        <f>STDEV(C3:C87)</f>
        <v>232.30710380053057</v>
      </c>
      <c r="F90">
        <f>STDEV(F3:F87)</f>
        <v>0.68919044219175385</v>
      </c>
      <c r="I90">
        <f>STDEV(I3:I87)</f>
        <v>19.151363989786869</v>
      </c>
      <c r="L90">
        <f>STDEV(L3:L87)</f>
        <v>10.148422349827394</v>
      </c>
    </row>
    <row r="91" spans="1:19" x14ac:dyDescent="0.2">
      <c r="A91">
        <f>COUNT(C1:C87)</f>
        <v>21</v>
      </c>
      <c r="B91" s="6" t="s">
        <v>3</v>
      </c>
      <c r="C91">
        <f>C90/SQRT($A$91)</f>
        <v>50.693566078185469</v>
      </c>
      <c r="F91">
        <f>F90/SQRT($A$91)</f>
        <v>0.15039368426589519</v>
      </c>
      <c r="I91">
        <f>I90/SQRT($A$91)</f>
        <v>4.1791702449928483</v>
      </c>
      <c r="L91">
        <f>L90/SQRT($A$91)</f>
        <v>2.2145673144031264</v>
      </c>
    </row>
    <row r="93" spans="1:19" x14ac:dyDescent="0.2">
      <c r="A93" t="s">
        <v>28</v>
      </c>
    </row>
    <row r="94" spans="1:19" x14ac:dyDescent="0.2">
      <c r="C94" t="e">
        <f>A89+B89</f>
        <v>#DIV/0!</v>
      </c>
      <c r="L94" t="e">
        <f>J89+K89</f>
        <v>#DIV/0!</v>
      </c>
    </row>
    <row r="98" spans="1:15" x14ac:dyDescent="0.2">
      <c r="A98" t="s">
        <v>16</v>
      </c>
      <c r="C98">
        <f>TTEST(C3:C87,NFkB5X_Day6!C3:C103,2,2)</f>
        <v>0.53114760393700866</v>
      </c>
      <c r="F98">
        <f>TTEST(F3:F87,NFkB5X_Day6!F3:F103,2,2)</f>
        <v>0.23435955373118433</v>
      </c>
      <c r="I98">
        <f>TTEST(I3:I87,NFkB5X_Day6!I3:I103,2,2)</f>
        <v>0.35563268461697106</v>
      </c>
      <c r="L98">
        <f>TTEST(L3:L87,NFkB5X_Day6!L3:L103,2,2)</f>
        <v>0.11807383709014785</v>
      </c>
      <c r="M98">
        <f>TTEST(M3:M87,NFkB5X_Day6!M3:M103,2,2)</f>
        <v>0.47269646941079846</v>
      </c>
      <c r="N98">
        <f>TTEST(N3:N87,NFkB5X_Day6!N3:N103,2,2)</f>
        <v>0.38830252446250957</v>
      </c>
      <c r="O98">
        <f>TTEST(O3:O87,NFkB5X_Day6!O3:O103,2,2)</f>
        <v>0.97663771522011267</v>
      </c>
    </row>
    <row r="99" spans="1:15" x14ac:dyDescent="0.2">
      <c r="C99">
        <f>TTEST(C3:C87,NFkB5X_Day6!C3:C103,2,3)</f>
        <v>0.48911149070345616</v>
      </c>
      <c r="F99">
        <f>TTEST(F3:F87,NFkB5X_Day6!F3:F103,2,3)</f>
        <v>0.24076433503976652</v>
      </c>
      <c r="I99">
        <f>TTEST(I3:I87,NFkB5X_Day6!I3:I103,2,3)</f>
        <v>0.27718379872302013</v>
      </c>
      <c r="L99">
        <f>TTEST(L3:L87,NFkB5X_Day6!L3:L103,2,3)</f>
        <v>0.12593342726141687</v>
      </c>
      <c r="M99">
        <f>TTEST(M3:M87,NFkB5X_Day6!M3:M103,2,3)</f>
        <v>0.42561439291137904</v>
      </c>
      <c r="N99">
        <f>TTEST(N3:N87,NFkB5X_Day6!N3:N103,2,3)</f>
        <v>0.31647900698030673</v>
      </c>
      <c r="O99">
        <f>TTEST(O3:O87,NFkB5X_Day6!O3:O103,2,3)</f>
        <v>0.97353960686205787</v>
      </c>
    </row>
    <row r="101" spans="1:15" x14ac:dyDescent="0.2">
      <c r="A101" t="s">
        <v>30</v>
      </c>
      <c r="M101" s="1" t="s">
        <v>31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6BB4-4B8F-BC42-9461-F09047291E4C}">
  <dimension ref="A1:S113"/>
  <sheetViews>
    <sheetView topLeftCell="A69" workbookViewId="0">
      <selection activeCell="A111" sqref="A111"/>
    </sheetView>
  </sheetViews>
  <sheetFormatPr baseColWidth="10" defaultColWidth="8.83203125" defaultRowHeight="15" x14ac:dyDescent="0.2"/>
  <sheetData>
    <row r="1" spans="1:19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19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19" x14ac:dyDescent="0.2">
      <c r="C3">
        <v>893</v>
      </c>
      <c r="D3">
        <v>0.66666666666666663</v>
      </c>
      <c r="E3">
        <v>1.6666666666666667</v>
      </c>
      <c r="F3">
        <v>1.1666666666666667</v>
      </c>
      <c r="I3">
        <v>35.72</v>
      </c>
      <c r="L3">
        <v>25</v>
      </c>
      <c r="M3">
        <v>2.691699604743083</v>
      </c>
      <c r="N3">
        <v>1.1335807050092765</v>
      </c>
      <c r="O3">
        <v>2.3793103448275863</v>
      </c>
      <c r="P3">
        <v>4</v>
      </c>
      <c r="Q3">
        <v>60.189249720044792</v>
      </c>
      <c r="R3" s="1">
        <v>1</v>
      </c>
      <c r="S3">
        <v>77</v>
      </c>
    </row>
    <row r="4" spans="1:19" x14ac:dyDescent="0.2">
      <c r="C4">
        <v>972</v>
      </c>
      <c r="D4">
        <v>0.5</v>
      </c>
      <c r="E4">
        <v>1.25</v>
      </c>
      <c r="F4">
        <v>0.875</v>
      </c>
      <c r="I4">
        <v>44.18181818181818</v>
      </c>
      <c r="L4">
        <v>22</v>
      </c>
      <c r="M4">
        <v>3.1780104712041886</v>
      </c>
      <c r="N4">
        <v>1.0840197693574958</v>
      </c>
      <c r="O4">
        <v>2.4243614931237722</v>
      </c>
      <c r="P4">
        <v>1</v>
      </c>
      <c r="Q4">
        <v>111.13846153846154</v>
      </c>
      <c r="R4" s="1">
        <v>2</v>
      </c>
      <c r="S4">
        <v>77</v>
      </c>
    </row>
    <row r="5" spans="1:19" x14ac:dyDescent="0.2">
      <c r="C5">
        <v>530</v>
      </c>
      <c r="D5">
        <v>1.5</v>
      </c>
      <c r="E5">
        <v>2.6666666666666665</v>
      </c>
      <c r="F5">
        <v>2.0833333333333335</v>
      </c>
      <c r="I5">
        <v>14.722222222222221</v>
      </c>
      <c r="L5">
        <v>36</v>
      </c>
      <c r="M5">
        <v>2.0647321428571428</v>
      </c>
      <c r="N5">
        <v>1.2270531400966183</v>
      </c>
      <c r="O5">
        <v>1.8910329171396141</v>
      </c>
      <c r="P5">
        <v>36</v>
      </c>
      <c r="Q5">
        <v>20.950381679389313</v>
      </c>
      <c r="R5" s="1">
        <v>3</v>
      </c>
      <c r="S5">
        <v>77</v>
      </c>
    </row>
    <row r="6" spans="1:19" x14ac:dyDescent="0.2">
      <c r="C6">
        <v>781</v>
      </c>
      <c r="D6">
        <v>1.3333333333333333</v>
      </c>
      <c r="E6">
        <v>1.9166666666666667</v>
      </c>
      <c r="F6">
        <v>1.625</v>
      </c>
      <c r="I6">
        <v>20.025641025641026</v>
      </c>
      <c r="L6">
        <v>39</v>
      </c>
      <c r="M6">
        <v>3.6188811188811187</v>
      </c>
      <c r="N6">
        <v>1.6495867768595041</v>
      </c>
      <c r="O6">
        <v>3.1890145395799676</v>
      </c>
      <c r="P6">
        <v>70</v>
      </c>
      <c r="Q6">
        <v>28.833759590792837</v>
      </c>
      <c r="R6" s="1">
        <v>6</v>
      </c>
      <c r="S6">
        <v>77</v>
      </c>
    </row>
    <row r="7" spans="1:19" x14ac:dyDescent="0.2">
      <c r="C7">
        <v>970</v>
      </c>
      <c r="D7">
        <v>1.9166666666666667</v>
      </c>
      <c r="E7">
        <v>1.5833333333333333</v>
      </c>
      <c r="F7">
        <v>1.75</v>
      </c>
      <c r="I7">
        <v>27.714285714285715</v>
      </c>
      <c r="L7">
        <v>35</v>
      </c>
      <c r="M7">
        <v>3.587912087912088</v>
      </c>
      <c r="N7">
        <v>1.2208480565371025</v>
      </c>
      <c r="O7">
        <v>2.892070484581498</v>
      </c>
      <c r="P7">
        <v>1</v>
      </c>
      <c r="Q7">
        <v>41.313025210084035</v>
      </c>
      <c r="R7" s="1">
        <v>20</v>
      </c>
      <c r="S7">
        <v>77</v>
      </c>
    </row>
    <row r="8" spans="1:19" x14ac:dyDescent="0.2">
      <c r="C8">
        <v>753</v>
      </c>
      <c r="D8">
        <v>2.5833333333333335</v>
      </c>
      <c r="E8">
        <v>4.166666666666667</v>
      </c>
      <c r="F8">
        <v>3.375</v>
      </c>
      <c r="I8">
        <v>13.446428571428571</v>
      </c>
      <c r="L8">
        <v>56</v>
      </c>
      <c r="M8">
        <v>2.129139072847682</v>
      </c>
      <c r="N8">
        <v>0.93664383561643838</v>
      </c>
      <c r="O8">
        <v>1.7749603803486529</v>
      </c>
      <c r="P8">
        <v>1</v>
      </c>
      <c r="Q8">
        <v>19.985391766268261</v>
      </c>
      <c r="R8" s="1">
        <v>22</v>
      </c>
      <c r="S8">
        <v>77</v>
      </c>
    </row>
    <row r="9" spans="1:19" x14ac:dyDescent="0.2">
      <c r="C9">
        <v>657</v>
      </c>
      <c r="D9">
        <v>0.91666666666666663</v>
      </c>
      <c r="E9">
        <v>1.4166666666666667</v>
      </c>
      <c r="F9">
        <v>1.1666666666666667</v>
      </c>
      <c r="I9">
        <v>29.863636363636363</v>
      </c>
      <c r="L9">
        <v>22</v>
      </c>
      <c r="M9">
        <v>2.5571030640668524</v>
      </c>
      <c r="N9">
        <v>1.673170731707317</v>
      </c>
      <c r="O9">
        <v>2.5162972620599739</v>
      </c>
      <c r="P9">
        <v>4</v>
      </c>
      <c r="Q9">
        <v>41.361963190184049</v>
      </c>
      <c r="R9" s="1">
        <v>23</v>
      </c>
      <c r="S9">
        <v>77</v>
      </c>
    </row>
    <row r="10" spans="1:19" x14ac:dyDescent="0.2">
      <c r="C10">
        <v>819</v>
      </c>
      <c r="D10">
        <v>0.66666666666666663</v>
      </c>
      <c r="E10">
        <v>1.0833333333333333</v>
      </c>
      <c r="F10">
        <v>0.875</v>
      </c>
      <c r="I10">
        <v>28.241379310344829</v>
      </c>
      <c r="L10">
        <v>29</v>
      </c>
      <c r="M10">
        <v>3.2361111111111112</v>
      </c>
      <c r="N10">
        <v>1.0295748613678373</v>
      </c>
      <c r="O10">
        <v>2.8460236886632826</v>
      </c>
      <c r="P10">
        <v>2</v>
      </c>
      <c r="Q10">
        <v>47.814634146341461</v>
      </c>
      <c r="R10" s="1">
        <v>26</v>
      </c>
      <c r="S10">
        <v>77</v>
      </c>
    </row>
    <row r="11" spans="1:19" x14ac:dyDescent="0.2">
      <c r="C11">
        <v>593</v>
      </c>
      <c r="D11">
        <v>1.3333333333333333</v>
      </c>
      <c r="E11">
        <v>1.1666666666666667</v>
      </c>
      <c r="F11">
        <v>1.25</v>
      </c>
      <c r="I11">
        <v>23.72</v>
      </c>
      <c r="L11">
        <v>25</v>
      </c>
      <c r="M11">
        <v>2.7346368715083798</v>
      </c>
      <c r="N11">
        <v>1.8358895705521472</v>
      </c>
      <c r="O11">
        <v>2.6309378806333741</v>
      </c>
      <c r="P11">
        <v>36</v>
      </c>
      <c r="Q11">
        <v>38.289562289562291</v>
      </c>
      <c r="R11" s="1">
        <v>27</v>
      </c>
      <c r="S11">
        <v>77</v>
      </c>
    </row>
    <row r="12" spans="1:19" x14ac:dyDescent="0.2">
      <c r="C12">
        <v>1009</v>
      </c>
      <c r="D12">
        <v>0.83333333333333337</v>
      </c>
      <c r="E12">
        <v>1.5</v>
      </c>
      <c r="F12">
        <v>1.1666666666666667</v>
      </c>
      <c r="I12">
        <v>42.041666666666664</v>
      </c>
      <c r="L12">
        <v>24</v>
      </c>
      <c r="M12">
        <v>1.7748344370860927</v>
      </c>
      <c r="N12">
        <v>0.78522336769759449</v>
      </c>
      <c r="O12">
        <v>1.6227272727272728</v>
      </c>
      <c r="P12">
        <v>51</v>
      </c>
      <c r="Q12">
        <v>77.820880245649946</v>
      </c>
      <c r="R12" s="1">
        <v>28</v>
      </c>
      <c r="S12">
        <v>77</v>
      </c>
    </row>
    <row r="13" spans="1:19" x14ac:dyDescent="0.2">
      <c r="C13">
        <v>980</v>
      </c>
      <c r="D13">
        <v>1.9166666666666667</v>
      </c>
      <c r="E13">
        <v>2.4166666666666665</v>
      </c>
      <c r="F13">
        <v>2.1666666666666665</v>
      </c>
      <c r="I13">
        <v>21.777777777777779</v>
      </c>
      <c r="L13">
        <v>45</v>
      </c>
      <c r="M13">
        <v>3.2893617021276595</v>
      </c>
      <c r="N13">
        <v>0.86564299424184266</v>
      </c>
      <c r="O13">
        <v>2.6956521739130435</v>
      </c>
      <c r="P13">
        <v>20</v>
      </c>
      <c r="Q13">
        <v>36.04175365344468</v>
      </c>
      <c r="R13" s="1">
        <v>31</v>
      </c>
      <c r="S13">
        <v>77</v>
      </c>
    </row>
    <row r="14" spans="1:19" x14ac:dyDescent="0.2">
      <c r="C14">
        <v>846</v>
      </c>
      <c r="D14">
        <v>1.5833333333333333</v>
      </c>
      <c r="E14">
        <v>1.8333333333333333</v>
      </c>
      <c r="F14">
        <v>1.7083333333333333</v>
      </c>
      <c r="I14">
        <v>21.692307692307693</v>
      </c>
      <c r="L14">
        <v>39</v>
      </c>
      <c r="M14">
        <v>2.737864077669903</v>
      </c>
      <c r="N14">
        <v>0.92369477911646591</v>
      </c>
      <c r="O14">
        <v>2.756317689530686</v>
      </c>
      <c r="P14">
        <v>1</v>
      </c>
      <c r="Q14">
        <v>60.513577331759151</v>
      </c>
      <c r="R14" s="1">
        <v>32</v>
      </c>
      <c r="S14">
        <v>77</v>
      </c>
    </row>
    <row r="30" spans="1:19" ht="16" customHeight="1" x14ac:dyDescent="0.2"/>
    <row r="31" spans="1:19" s="3" customForma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s="3" customForma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s="3" customForma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s="3" customForma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s="3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s="3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s="3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s="3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s="3" customForma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</row>
    <row r="60" spans="1:19" s="3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s="3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108" spans="1:19" x14ac:dyDescent="0.2">
      <c r="A108" t="e">
        <f>AVERAGE(A1:A104)</f>
        <v>#DIV/0!</v>
      </c>
      <c r="B108" t="e">
        <f t="shared" ref="B108:Q108" si="0">AVERAGE(B1:B104)</f>
        <v>#DIV/0!</v>
      </c>
      <c r="C108" s="14">
        <f>AVERAGE(C1:C104)</f>
        <v>816.91666666666663</v>
      </c>
      <c r="D108">
        <f t="shared" si="0"/>
        <v>1.3125</v>
      </c>
      <c r="E108">
        <f t="shared" si="0"/>
        <v>1.8888888888888891</v>
      </c>
      <c r="F108" s="1">
        <f t="shared" si="0"/>
        <v>1.6006944444444444</v>
      </c>
      <c r="G108" t="e">
        <f t="shared" si="0"/>
        <v>#DIV/0!</v>
      </c>
      <c r="H108" t="e">
        <f t="shared" si="0"/>
        <v>#DIV/0!</v>
      </c>
      <c r="I108" s="1">
        <f t="shared" si="0"/>
        <v>26.92893029384409</v>
      </c>
      <c r="J108" t="e">
        <f t="shared" si="0"/>
        <v>#DIV/0!</v>
      </c>
      <c r="K108" t="e">
        <f t="shared" si="0"/>
        <v>#DIV/0!</v>
      </c>
      <c r="L108" s="1">
        <f t="shared" si="0"/>
        <v>33.083333333333336</v>
      </c>
      <c r="M108">
        <f t="shared" si="0"/>
        <v>2.8000238135012747</v>
      </c>
      <c r="N108">
        <f t="shared" si="0"/>
        <v>1.197077382346637</v>
      </c>
      <c r="O108" s="1">
        <f t="shared" si="0"/>
        <v>2.4682255105940603</v>
      </c>
      <c r="P108">
        <f t="shared" si="0"/>
        <v>18.916666666666668</v>
      </c>
      <c r="Q108">
        <f t="shared" si="0"/>
        <v>48.687720030165195</v>
      </c>
      <c r="R108" t="s">
        <v>2</v>
      </c>
      <c r="S108">
        <f>COUNT(S1:S104)</f>
        <v>12</v>
      </c>
    </row>
    <row r="109" spans="1:19" x14ac:dyDescent="0.2">
      <c r="C109">
        <f>STDEV(C3:C104)</f>
        <v>159.83654055618734</v>
      </c>
      <c r="F109">
        <f>STDEV(F3:F104)</f>
        <v>0.70564515159273267</v>
      </c>
      <c r="I109">
        <f>STDEV(I3:I104)</f>
        <v>9.8025156905951523</v>
      </c>
      <c r="L109">
        <f>STDEV(L3:L104)</f>
        <v>10.552538112040182</v>
      </c>
      <c r="O109">
        <f>STDEV(O3:O104)</f>
        <v>0.48089727770638729</v>
      </c>
    </row>
    <row r="110" spans="1:19" x14ac:dyDescent="0.2">
      <c r="A110">
        <f>COUNT(C3:C104)</f>
        <v>12</v>
      </c>
      <c r="B110" s="6" t="s">
        <v>3</v>
      </c>
      <c r="C110">
        <f>C109/SQRT($A$110)</f>
        <v>46.140834858226654</v>
      </c>
      <c r="E110" s="6" t="s">
        <v>3</v>
      </c>
      <c r="F110">
        <f>F109/SQRT($A$110)</f>
        <v>0.20370220911220926</v>
      </c>
      <c r="H110" s="6" t="s">
        <v>3</v>
      </c>
      <c r="I110">
        <f>I109/SQRT($A$110)</f>
        <v>2.829742536350321</v>
      </c>
      <c r="K110" s="6" t="s">
        <v>3</v>
      </c>
      <c r="L110">
        <f>L109/SQRT($A$110)</f>
        <v>3.0462553598100923</v>
      </c>
      <c r="N110" s="6" t="s">
        <v>3</v>
      </c>
      <c r="O110">
        <f>O109/SQRT($A$110)</f>
        <v>0.13882308636817048</v>
      </c>
    </row>
    <row r="112" spans="1:19" x14ac:dyDescent="0.2">
      <c r="A112" t="s">
        <v>28</v>
      </c>
      <c r="C112" s="13" t="e">
        <f>A108+B108</f>
        <v>#DIV/0!</v>
      </c>
      <c r="L112" s="13" t="e">
        <f>J108+K108</f>
        <v>#DIV/0!</v>
      </c>
    </row>
    <row r="113" spans="1:1" x14ac:dyDescent="0.2">
      <c r="A113" t="s">
        <v>30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10F6C-1062-184F-8432-89D85F476BD3}">
  <dimension ref="A1:S101"/>
  <sheetViews>
    <sheetView topLeftCell="A72" zoomScale="115" workbookViewId="0">
      <selection activeCell="O102" sqref="O102"/>
    </sheetView>
  </sheetViews>
  <sheetFormatPr baseColWidth="10" defaultColWidth="8.83203125" defaultRowHeight="15" x14ac:dyDescent="0.2"/>
  <cols>
    <col min="1" max="1" width="8.83203125" customWidth="1"/>
  </cols>
  <sheetData>
    <row r="1" spans="1:19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19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19" x14ac:dyDescent="0.2">
      <c r="C3">
        <v>853</v>
      </c>
      <c r="D3">
        <v>1.3333333333333333</v>
      </c>
      <c r="E3">
        <v>1.75</v>
      </c>
      <c r="F3">
        <v>1.5416666666666667</v>
      </c>
      <c r="I3">
        <v>28.433333333333334</v>
      </c>
      <c r="L3">
        <v>30</v>
      </c>
      <c r="M3">
        <v>3.1016949152542375</v>
      </c>
      <c r="N3">
        <v>1.3688663282571911</v>
      </c>
      <c r="O3">
        <v>3.0161870503597124</v>
      </c>
      <c r="P3">
        <v>1</v>
      </c>
      <c r="Q3">
        <v>71.133489461358309</v>
      </c>
      <c r="R3" s="1">
        <v>1</v>
      </c>
      <c r="S3" s="1">
        <v>76</v>
      </c>
    </row>
    <row r="4" spans="1:19" x14ac:dyDescent="0.2">
      <c r="C4">
        <v>686</v>
      </c>
      <c r="D4">
        <v>2.0833333333333335</v>
      </c>
      <c r="E4">
        <v>1.9166666666666667</v>
      </c>
      <c r="F4">
        <v>2</v>
      </c>
      <c r="I4">
        <v>25.407407407407408</v>
      </c>
      <c r="L4">
        <v>27</v>
      </c>
      <c r="M4">
        <v>2.9852507374631267</v>
      </c>
      <c r="N4">
        <v>1.4271685761047463</v>
      </c>
      <c r="O4">
        <v>2.542234332425068</v>
      </c>
      <c r="P4">
        <v>57</v>
      </c>
      <c r="Q4">
        <v>44.46764705882353</v>
      </c>
      <c r="R4" s="1">
        <v>3</v>
      </c>
      <c r="S4" s="1">
        <v>76</v>
      </c>
    </row>
    <row r="5" spans="1:19" x14ac:dyDescent="0.2">
      <c r="C5">
        <v>860</v>
      </c>
      <c r="D5">
        <v>0.66666666666666663</v>
      </c>
      <c r="E5">
        <v>0.66666666666666663</v>
      </c>
      <c r="F5">
        <v>0.66666666666666663</v>
      </c>
      <c r="I5">
        <v>31.851851851851851</v>
      </c>
      <c r="L5">
        <v>27</v>
      </c>
      <c r="M5">
        <v>2.921875</v>
      </c>
      <c r="N5">
        <v>1.2898799313893654</v>
      </c>
      <c r="O5">
        <v>2.6084656084656084</v>
      </c>
      <c r="P5">
        <v>25</v>
      </c>
      <c r="Q5">
        <v>39.092089728453367</v>
      </c>
      <c r="R5" s="1">
        <v>4</v>
      </c>
      <c r="S5" s="1">
        <v>76</v>
      </c>
    </row>
    <row r="6" spans="1:19" x14ac:dyDescent="0.2">
      <c r="C6">
        <v>922</v>
      </c>
      <c r="D6">
        <v>0.66666666666666663</v>
      </c>
      <c r="E6">
        <v>0.75</v>
      </c>
      <c r="F6">
        <v>0.70833333333333337</v>
      </c>
      <c r="I6">
        <v>48.526315789473685</v>
      </c>
      <c r="L6">
        <v>19</v>
      </c>
      <c r="M6">
        <v>2.6118721461187215</v>
      </c>
      <c r="N6">
        <v>1.1809045226130652</v>
      </c>
      <c r="O6">
        <v>2.5441767068273093</v>
      </c>
      <c r="P6">
        <v>38</v>
      </c>
      <c r="Q6">
        <v>63.047670639219938</v>
      </c>
      <c r="R6" s="1">
        <v>7</v>
      </c>
      <c r="S6" s="1">
        <v>76</v>
      </c>
    </row>
    <row r="7" spans="1:19" x14ac:dyDescent="0.2">
      <c r="C7">
        <v>794</v>
      </c>
      <c r="D7">
        <v>1.9166666666666667</v>
      </c>
      <c r="E7">
        <v>1.9166666666666667</v>
      </c>
      <c r="F7">
        <v>1.9166666666666667</v>
      </c>
      <c r="I7">
        <v>24.8125</v>
      </c>
      <c r="L7">
        <v>32</v>
      </c>
      <c r="M7">
        <v>1.4072948328267476</v>
      </c>
      <c r="N7">
        <v>1.0352941176470589</v>
      </c>
      <c r="O7">
        <v>1.6949429037520392</v>
      </c>
      <c r="P7">
        <v>1</v>
      </c>
      <c r="Q7">
        <v>36.582389937106917</v>
      </c>
      <c r="R7" s="1">
        <v>9</v>
      </c>
      <c r="S7" s="1">
        <v>76</v>
      </c>
    </row>
    <row r="8" spans="1:19" x14ac:dyDescent="0.2">
      <c r="C8">
        <v>906</v>
      </c>
      <c r="D8">
        <v>2.1666666666666665</v>
      </c>
      <c r="E8">
        <v>0.91666666666666663</v>
      </c>
      <c r="F8">
        <v>1.5416666666666667</v>
      </c>
      <c r="I8">
        <v>19.276595744680851</v>
      </c>
      <c r="L8">
        <v>47</v>
      </c>
      <c r="M8">
        <v>2.5418326693227091</v>
      </c>
      <c r="N8">
        <v>1.4120781527531083</v>
      </c>
      <c r="O8">
        <v>2.8580246913580245</v>
      </c>
      <c r="P8">
        <v>1</v>
      </c>
      <c r="Q8">
        <v>34.618522601984566</v>
      </c>
      <c r="R8" s="1">
        <v>10</v>
      </c>
      <c r="S8" s="1">
        <v>76</v>
      </c>
    </row>
    <row r="9" spans="1:19" x14ac:dyDescent="0.2">
      <c r="C9">
        <v>560</v>
      </c>
      <c r="D9">
        <v>1.5</v>
      </c>
      <c r="E9">
        <v>1.0833333333333333</v>
      </c>
      <c r="F9">
        <v>1.2916666666666667</v>
      </c>
      <c r="I9">
        <v>40</v>
      </c>
      <c r="L9">
        <v>14</v>
      </c>
      <c r="M9">
        <v>2.2517006802721089</v>
      </c>
      <c r="N9">
        <v>1.5938461538461539</v>
      </c>
      <c r="O9">
        <v>2.2160087719298245</v>
      </c>
      <c r="P9">
        <v>15</v>
      </c>
      <c r="Q9">
        <v>50.984466019417475</v>
      </c>
      <c r="R9" s="1">
        <v>11</v>
      </c>
      <c r="S9" s="1">
        <v>76</v>
      </c>
    </row>
    <row r="10" spans="1:19" x14ac:dyDescent="0.2">
      <c r="C10">
        <v>53</v>
      </c>
      <c r="D10">
        <v>0.66666666666666663</v>
      </c>
      <c r="E10">
        <v>1.3333333333333333</v>
      </c>
      <c r="F10">
        <v>1</v>
      </c>
      <c r="I10">
        <v>7.5714285714285712</v>
      </c>
      <c r="L10">
        <v>7</v>
      </c>
      <c r="M10">
        <v>2.4725111441307579</v>
      </c>
      <c r="N10">
        <v>2.1234221598877983</v>
      </c>
      <c r="O10">
        <v>2.2992753623188404</v>
      </c>
      <c r="P10">
        <v>140</v>
      </c>
      <c r="Q10">
        <v>9.9056603773584904</v>
      </c>
      <c r="R10" s="1">
        <v>14</v>
      </c>
      <c r="S10" s="1">
        <v>76</v>
      </c>
    </row>
    <row r="11" spans="1:19" x14ac:dyDescent="0.2">
      <c r="C11">
        <v>357</v>
      </c>
      <c r="D11">
        <v>1.6666666666666667</v>
      </c>
      <c r="E11">
        <v>1.3333333333333333</v>
      </c>
      <c r="F11">
        <v>1.5</v>
      </c>
      <c r="I11">
        <v>14.875</v>
      </c>
      <c r="L11">
        <v>24</v>
      </c>
      <c r="M11">
        <v>2.5725190839694658</v>
      </c>
      <c r="N11">
        <v>2.2155963302752295</v>
      </c>
      <c r="O11">
        <v>2.6209829867674856</v>
      </c>
      <c r="P11">
        <v>33</v>
      </c>
      <c r="Q11">
        <v>20.329608938547487</v>
      </c>
      <c r="R11" s="1">
        <v>17</v>
      </c>
      <c r="S11" s="1">
        <v>76</v>
      </c>
    </row>
    <row r="12" spans="1:19" x14ac:dyDescent="0.2">
      <c r="C12">
        <v>1074</v>
      </c>
      <c r="D12">
        <v>1.4166666666666667</v>
      </c>
      <c r="E12">
        <v>1.0833333333333333</v>
      </c>
      <c r="F12">
        <v>1.25</v>
      </c>
      <c r="I12">
        <v>41.307692307692307</v>
      </c>
      <c r="L12">
        <v>26</v>
      </c>
      <c r="M12">
        <v>1.2252747252747254</v>
      </c>
      <c r="N12">
        <v>0.50457038391224862</v>
      </c>
      <c r="O12">
        <v>1.1804878048780487</v>
      </c>
      <c r="P12">
        <v>13</v>
      </c>
      <c r="Q12">
        <v>88.791044776119406</v>
      </c>
      <c r="R12" s="1">
        <v>19</v>
      </c>
      <c r="S12" s="1">
        <v>76</v>
      </c>
    </row>
    <row r="13" spans="1:19" x14ac:dyDescent="0.2">
      <c r="C13">
        <v>1021</v>
      </c>
      <c r="D13">
        <v>0.58333333333333337</v>
      </c>
      <c r="E13">
        <v>0.91666666666666663</v>
      </c>
      <c r="F13">
        <v>0.75</v>
      </c>
      <c r="I13">
        <v>51.05</v>
      </c>
      <c r="L13">
        <v>20</v>
      </c>
      <c r="M13">
        <v>1.9527027027027026</v>
      </c>
      <c r="N13">
        <v>0.95336787564766834</v>
      </c>
      <c r="O13">
        <v>2.0464547677261615</v>
      </c>
      <c r="P13">
        <v>31</v>
      </c>
      <c r="Q13">
        <v>79.458498023715421</v>
      </c>
      <c r="R13" s="1">
        <v>20</v>
      </c>
      <c r="S13" s="1">
        <v>76</v>
      </c>
    </row>
    <row r="14" spans="1:19" x14ac:dyDescent="0.2">
      <c r="C14">
        <v>1110</v>
      </c>
      <c r="D14">
        <v>2.4166666666666665</v>
      </c>
      <c r="E14">
        <v>2.1666666666666665</v>
      </c>
      <c r="F14">
        <v>2.2916666666666665</v>
      </c>
      <c r="I14">
        <v>34.6875</v>
      </c>
      <c r="L14">
        <v>32</v>
      </c>
      <c r="M14">
        <v>1.1265822784810127</v>
      </c>
      <c r="N14">
        <v>0.39433962264150946</v>
      </c>
      <c r="O14">
        <v>1.1986531986531987</v>
      </c>
      <c r="P14">
        <v>11</v>
      </c>
      <c r="Q14">
        <v>61.199819981998196</v>
      </c>
      <c r="R14" s="1">
        <v>21</v>
      </c>
      <c r="S14" s="1">
        <v>76</v>
      </c>
    </row>
    <row r="15" spans="1:19" x14ac:dyDescent="0.2">
      <c r="C15">
        <v>595</v>
      </c>
      <c r="D15">
        <v>1.25</v>
      </c>
      <c r="E15">
        <v>0.58333333333333337</v>
      </c>
      <c r="F15">
        <v>0.91666666666666663</v>
      </c>
      <c r="I15">
        <v>27.045454545454547</v>
      </c>
      <c r="L15">
        <v>22</v>
      </c>
      <c r="M15">
        <v>2.4508009153318078</v>
      </c>
      <c r="N15">
        <v>1.4836601307189543</v>
      </c>
      <c r="O15">
        <v>2.3827460510328069</v>
      </c>
      <c r="P15">
        <v>1</v>
      </c>
      <c r="Q15">
        <v>38.089075630252104</v>
      </c>
      <c r="R15" s="1">
        <v>22</v>
      </c>
      <c r="S15" s="1">
        <v>76</v>
      </c>
    </row>
    <row r="16" spans="1:19" x14ac:dyDescent="0.2">
      <c r="C16">
        <v>202</v>
      </c>
      <c r="D16">
        <v>0.25</v>
      </c>
      <c r="E16">
        <v>0.66666666666666663</v>
      </c>
      <c r="F16">
        <v>0.45833333333333331</v>
      </c>
      <c r="I16">
        <v>12.625</v>
      </c>
      <c r="L16">
        <v>16</v>
      </c>
      <c r="M16">
        <v>2.9239864864864864</v>
      </c>
      <c r="N16">
        <v>2.7901591895803182</v>
      </c>
      <c r="O16">
        <v>2.9844517184942716</v>
      </c>
      <c r="P16">
        <v>49</v>
      </c>
      <c r="Q16">
        <v>17.970297029702969</v>
      </c>
      <c r="R16" s="1">
        <v>23</v>
      </c>
      <c r="S16" s="1">
        <v>76</v>
      </c>
    </row>
    <row r="17" spans="3:19" x14ac:dyDescent="0.2">
      <c r="C17">
        <v>935</v>
      </c>
      <c r="D17">
        <v>1.8333333333333333</v>
      </c>
      <c r="E17">
        <v>2.4166666666666665</v>
      </c>
      <c r="F17">
        <v>2.125</v>
      </c>
      <c r="I17">
        <v>30.161290322580644</v>
      </c>
      <c r="L17">
        <v>31</v>
      </c>
      <c r="M17">
        <v>1.5231481481481481</v>
      </c>
      <c r="N17">
        <v>0.63992869875222813</v>
      </c>
      <c r="O17">
        <v>1.306483300589391</v>
      </c>
      <c r="P17">
        <v>1</v>
      </c>
      <c r="Q17">
        <v>44.549389567147614</v>
      </c>
      <c r="R17" s="1">
        <v>24</v>
      </c>
      <c r="S17" s="1">
        <v>76</v>
      </c>
    </row>
    <row r="18" spans="3:19" x14ac:dyDescent="0.2">
      <c r="C18">
        <v>759</v>
      </c>
      <c r="D18">
        <v>1.75</v>
      </c>
      <c r="E18">
        <v>1.3333333333333333</v>
      </c>
      <c r="F18">
        <v>1.5416666666666667</v>
      </c>
      <c r="I18">
        <v>22.323529411764707</v>
      </c>
      <c r="L18">
        <v>34</v>
      </c>
      <c r="M18">
        <v>2.3378378378378377</v>
      </c>
      <c r="N18">
        <v>1.5746924428822495</v>
      </c>
      <c r="O18">
        <v>2.2620087336244543</v>
      </c>
      <c r="P18">
        <v>24</v>
      </c>
      <c r="Q18">
        <v>35.544444444444444</v>
      </c>
      <c r="R18" s="1">
        <v>25</v>
      </c>
      <c r="S18" s="1">
        <v>76</v>
      </c>
    </row>
    <row r="19" spans="3:19" x14ac:dyDescent="0.2">
      <c r="C19">
        <v>1063</v>
      </c>
      <c r="D19">
        <v>1.6666666666666667</v>
      </c>
      <c r="E19">
        <v>0.66666666666666663</v>
      </c>
      <c r="F19">
        <v>1.1666666666666667</v>
      </c>
      <c r="I19">
        <v>23.622222222222224</v>
      </c>
      <c r="L19">
        <v>45</v>
      </c>
      <c r="M19">
        <v>5.5436241610738257</v>
      </c>
      <c r="N19">
        <v>1.9071038251366119</v>
      </c>
      <c r="O19">
        <v>5.1709401709401712</v>
      </c>
      <c r="P19">
        <v>1</v>
      </c>
      <c r="Q19">
        <v>44.138755980861241</v>
      </c>
      <c r="R19" s="1">
        <v>26</v>
      </c>
      <c r="S19" s="1">
        <v>76</v>
      </c>
    </row>
    <row r="20" spans="3:19" x14ac:dyDescent="0.2">
      <c r="C20">
        <v>652</v>
      </c>
      <c r="D20">
        <v>0.83333333333333337</v>
      </c>
      <c r="E20">
        <v>0.91666666666666663</v>
      </c>
      <c r="F20">
        <v>0.875</v>
      </c>
      <c r="I20">
        <v>22.482758620689655</v>
      </c>
      <c r="L20">
        <v>29</v>
      </c>
      <c r="M20">
        <v>2.5482093663911844</v>
      </c>
      <c r="N20">
        <v>1.8954248366013071</v>
      </c>
      <c r="O20">
        <v>2.7189973614775726</v>
      </c>
      <c r="P20">
        <v>7</v>
      </c>
      <c r="Q20">
        <v>26.871362940275652</v>
      </c>
      <c r="R20" s="1">
        <v>28</v>
      </c>
      <c r="S20" s="1">
        <v>76</v>
      </c>
    </row>
    <row r="21" spans="3:19" x14ac:dyDescent="0.2">
      <c r="C21">
        <v>938</v>
      </c>
      <c r="D21">
        <v>0.41666666666666669</v>
      </c>
      <c r="E21">
        <v>0.83333333333333337</v>
      </c>
      <c r="F21">
        <v>0.625</v>
      </c>
      <c r="I21">
        <v>62.533333333333331</v>
      </c>
      <c r="L21">
        <v>15</v>
      </c>
      <c r="M21">
        <v>3.0780669144981414</v>
      </c>
      <c r="N21">
        <v>1.0671378091872792</v>
      </c>
      <c r="O21">
        <v>2.893223819301848</v>
      </c>
      <c r="P21">
        <v>33</v>
      </c>
      <c r="Q21">
        <v>120.08955223880596</v>
      </c>
      <c r="R21" s="1">
        <v>29</v>
      </c>
      <c r="S21" s="1">
        <v>76</v>
      </c>
    </row>
    <row r="22" spans="3:19" x14ac:dyDescent="0.2">
      <c r="C22">
        <v>893</v>
      </c>
      <c r="D22">
        <v>2</v>
      </c>
      <c r="E22">
        <v>1.3333333333333333</v>
      </c>
      <c r="F22">
        <v>1.6666666666666667</v>
      </c>
      <c r="I22">
        <v>24.805555555555557</v>
      </c>
      <c r="L22">
        <v>36</v>
      </c>
      <c r="M22">
        <v>3.5427631578947367</v>
      </c>
      <c r="N22">
        <v>0.64487632508833925</v>
      </c>
      <c r="O22">
        <v>2.4620689655172412</v>
      </c>
      <c r="P22">
        <v>1</v>
      </c>
      <c r="Q22">
        <v>51.671515151515152</v>
      </c>
      <c r="R22" s="1">
        <v>31</v>
      </c>
      <c r="S22" s="1">
        <v>76</v>
      </c>
    </row>
    <row r="23" spans="3:19" x14ac:dyDescent="0.2">
      <c r="C23">
        <v>326</v>
      </c>
      <c r="D23">
        <v>1.1666666666666667</v>
      </c>
      <c r="E23">
        <v>2.6666666666666665</v>
      </c>
      <c r="F23">
        <v>1.9166666666666667</v>
      </c>
      <c r="I23">
        <v>10.1875</v>
      </c>
      <c r="L23">
        <v>32</v>
      </c>
      <c r="M23">
        <v>2.6888888888888891</v>
      </c>
      <c r="N23">
        <v>2.0136157337367626</v>
      </c>
      <c r="O23">
        <v>2.6460258780036967</v>
      </c>
      <c r="P23">
        <v>21</v>
      </c>
      <c r="Q23">
        <v>12.552147239263803</v>
      </c>
      <c r="R23" s="1">
        <v>32</v>
      </c>
      <c r="S23" s="1">
        <v>76</v>
      </c>
    </row>
    <row r="89" spans="1:19" x14ac:dyDescent="0.2">
      <c r="A89" t="e">
        <f>AVERAGE(A3:A87)</f>
        <v>#DIV/0!</v>
      </c>
      <c r="B89" t="e">
        <f t="shared" ref="B89:Q89" si="0">AVERAGE(B3:B87)</f>
        <v>#DIV/0!</v>
      </c>
      <c r="C89" s="1">
        <f>AVERAGE(C3:C87)</f>
        <v>740.90476190476193</v>
      </c>
      <c r="D89">
        <f t="shared" si="0"/>
        <v>1.3452380952380953</v>
      </c>
      <c r="E89">
        <f t="shared" si="0"/>
        <v>1.2976190476190479</v>
      </c>
      <c r="F89">
        <f t="shared" si="0"/>
        <v>1.3214285714285716</v>
      </c>
      <c r="G89" t="e">
        <f t="shared" si="0"/>
        <v>#DIV/0!</v>
      </c>
      <c r="H89" t="e">
        <f t="shared" si="0"/>
        <v>#DIV/0!</v>
      </c>
      <c r="I89">
        <f>AVERAGE(I3:I87)</f>
        <v>28.742203286546129</v>
      </c>
      <c r="J89" t="e">
        <f t="shared" si="0"/>
        <v>#DIV/0!</v>
      </c>
      <c r="K89" t="e">
        <f t="shared" si="0"/>
        <v>#DIV/0!</v>
      </c>
      <c r="L89">
        <f t="shared" si="0"/>
        <v>26.904761904761905</v>
      </c>
      <c r="M89">
        <f t="shared" si="0"/>
        <v>2.5623065139222563</v>
      </c>
      <c r="N89">
        <f t="shared" si="0"/>
        <v>1.4055206260313904</v>
      </c>
      <c r="O89">
        <f t="shared" si="0"/>
        <v>2.4596590564020366</v>
      </c>
      <c r="P89">
        <f t="shared" si="0"/>
        <v>24</v>
      </c>
      <c r="Q89">
        <f t="shared" si="0"/>
        <v>47.194640369827233</v>
      </c>
      <c r="S89">
        <f>COUNT(S1:S87)</f>
        <v>21</v>
      </c>
    </row>
    <row r="90" spans="1:19" x14ac:dyDescent="0.2">
      <c r="A90" t="e">
        <f>STDEV(A3:A87)</f>
        <v>#DIV/0!</v>
      </c>
      <c r="B90" t="e">
        <f t="shared" ref="B90:F90" si="1">STDEV(B3:B87)</f>
        <v>#DIV/0!</v>
      </c>
      <c r="C90">
        <f t="shared" si="1"/>
        <v>297.24365506464636</v>
      </c>
      <c r="D90">
        <f t="shared" si="1"/>
        <v>0.63589706664292722</v>
      </c>
      <c r="E90">
        <f t="shared" si="1"/>
        <v>0.6166505789407285</v>
      </c>
      <c r="F90">
        <f t="shared" si="1"/>
        <v>0.54360915435486612</v>
      </c>
      <c r="G90" t="e">
        <f t="shared" ref="G90:Q90" si="2">STDEV(G3:G87)</f>
        <v>#DIV/0!</v>
      </c>
      <c r="H90" t="e">
        <f t="shared" si="2"/>
        <v>#DIV/0!</v>
      </c>
      <c r="I90">
        <f t="shared" si="2"/>
        <v>13.871406508873708</v>
      </c>
      <c r="J90" t="e">
        <f t="shared" si="2"/>
        <v>#DIV/0!</v>
      </c>
      <c r="K90" t="e">
        <f t="shared" si="2"/>
        <v>#DIV/0!</v>
      </c>
      <c r="L90">
        <f t="shared" si="2"/>
        <v>9.848374291753748</v>
      </c>
      <c r="M90">
        <f t="shared" si="2"/>
        <v>0.93985425497671815</v>
      </c>
      <c r="N90">
        <f t="shared" si="2"/>
        <v>0.61404373861320538</v>
      </c>
      <c r="O90">
        <f t="shared" si="2"/>
        <v>0.83333074149172504</v>
      </c>
      <c r="P90">
        <f t="shared" si="2"/>
        <v>31.583223394707513</v>
      </c>
      <c r="Q90">
        <f t="shared" si="2"/>
        <v>26.737671502808094</v>
      </c>
    </row>
    <row r="91" spans="1:19" x14ac:dyDescent="0.2">
      <c r="A91" t="e">
        <f>A90/SQRT($A$92)</f>
        <v>#DIV/0!</v>
      </c>
      <c r="B91" t="e">
        <f t="shared" ref="B91:F91" si="3">B90/SQRT($A$92)</f>
        <v>#DIV/0!</v>
      </c>
      <c r="C91">
        <f t="shared" si="3"/>
        <v>64.863883294242186</v>
      </c>
      <c r="D91">
        <f t="shared" si="3"/>
        <v>0.13876411629007582</v>
      </c>
      <c r="E91">
        <f t="shared" si="3"/>
        <v>0.13456418834924905</v>
      </c>
      <c r="F91">
        <f t="shared" si="3"/>
        <v>0.11862524277629082</v>
      </c>
      <c r="G91" t="e">
        <f t="shared" ref="G91" si="4">G90/SQRT($A$92)</f>
        <v>#DIV/0!</v>
      </c>
      <c r="H91" t="e">
        <f t="shared" ref="H91" si="5">H90/SQRT($A$92)</f>
        <v>#DIV/0!</v>
      </c>
      <c r="I91">
        <f t="shared" ref="I91" si="6">I90/SQRT($A$92)</f>
        <v>3.0269890629722331</v>
      </c>
      <c r="J91" t="e">
        <f t="shared" ref="J91" si="7">J90/SQRT($A$92)</f>
        <v>#DIV/0!</v>
      </c>
      <c r="K91" t="e">
        <f t="shared" ref="K91" si="8">K90/SQRT($A$92)</f>
        <v>#DIV/0!</v>
      </c>
      <c r="L91">
        <f t="shared" ref="L91" si="9">L90/SQRT($A$92)</f>
        <v>2.1490914602008888</v>
      </c>
      <c r="M91">
        <f t="shared" ref="M91" si="10">M90/SQRT($A$92)</f>
        <v>0.20509301265033988</v>
      </c>
      <c r="N91">
        <f t="shared" ref="N91" si="11">N90/SQRT($A$92)</f>
        <v>0.13399532915279486</v>
      </c>
      <c r="O91">
        <f t="shared" ref="O91" si="12">O90/SQRT($A$92)</f>
        <v>0.1818476762771194</v>
      </c>
      <c r="P91">
        <f t="shared" ref="P91" si="13">P90/SQRT($A$92)</f>
        <v>6.8920243760451108</v>
      </c>
      <c r="Q91">
        <f t="shared" ref="Q91" si="14">Q90/SQRT($A$92)</f>
        <v>5.8346382651657986</v>
      </c>
    </row>
    <row r="92" spans="1:19" x14ac:dyDescent="0.2">
      <c r="A92">
        <f>COUNT(C1:C87)</f>
        <v>21</v>
      </c>
    </row>
    <row r="94" spans="1:19" x14ac:dyDescent="0.2">
      <c r="A94" t="s">
        <v>28</v>
      </c>
    </row>
    <row r="97" spans="1:15" x14ac:dyDescent="0.2">
      <c r="A97" t="s">
        <v>16</v>
      </c>
    </row>
    <row r="98" spans="1:15" x14ac:dyDescent="0.2">
      <c r="C98">
        <f>TTEST(C3:C87,NFkB5X_Day7!C3:C103,2,2)</f>
        <v>0.92075715992844598</v>
      </c>
      <c r="F98">
        <f>TTEST(F3:F87,NFkB5X_Day7!F3:F103,2,2)</f>
        <v>0.14824397951793691</v>
      </c>
      <c r="I98">
        <f>TTEST(I3:I87,NFkB5X_Day7!I3:I103,2,2)</f>
        <v>0.35650347759697054</v>
      </c>
      <c r="L98">
        <f>TTEST(L3:L87,NFkB5X_Day7!L3:L103,2,2)</f>
        <v>0.12769553632934605</v>
      </c>
      <c r="M98">
        <f>TTEST(M3:M87,NFkB5X_Day7!M3:M103,2,2)</f>
        <v>0.25864480300828235</v>
      </c>
      <c r="N98">
        <f>TTEST(N3:N87,NFkB5X_Day7!N3:N103,2,2)</f>
        <v>0.69553317432145267</v>
      </c>
      <c r="O98">
        <f>TTEST(O3:O87,NFkB5X_Day7!O3:O103,2,2)</f>
        <v>0.17294776517626687</v>
      </c>
    </row>
    <row r="99" spans="1:15" x14ac:dyDescent="0.2">
      <c r="C99">
        <f>TTEST(C3:C87,NFkB5X_Day7!C3:C103,2,3)</f>
        <v>0.9145516256868873</v>
      </c>
      <c r="F99">
        <f>TTEST(F3:F87,NFkB5X_Day7!F3:F103,2,3)</f>
        <v>0.26169716066802029</v>
      </c>
      <c r="I99">
        <f>TTEST(I3:I87,NFkB5X_Day7!I3:I103,2,3)</f>
        <v>0.32895811410920639</v>
      </c>
      <c r="L99">
        <f>TTEST(L3:L87,NFkB5X_Day7!L3:L103,2,3)</f>
        <v>0.19023650114509896</v>
      </c>
      <c r="M99">
        <f>TTEST(M3:M87,NFkB5X_Day7!M3:M103,2,3)</f>
        <v>0.18433928041269054</v>
      </c>
      <c r="N99">
        <f>TTEST(N3:N87,NFkB5X_Day7!N3:N103,2,3)</f>
        <v>0.68121417450063537</v>
      </c>
      <c r="O99">
        <f>TTEST(O3:O87,NFkB5X_Day7!O3:O103,2,3)</f>
        <v>9.9190704362602328E-2</v>
      </c>
    </row>
    <row r="101" spans="1:15" x14ac:dyDescent="0.2">
      <c r="M101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49628-142D-234D-A0A2-93D7663DFACE}">
  <dimension ref="A1:U116"/>
  <sheetViews>
    <sheetView topLeftCell="A88" zoomScale="112" workbookViewId="0">
      <selection activeCell="A113" sqref="A113"/>
    </sheetView>
  </sheetViews>
  <sheetFormatPr baseColWidth="10" defaultColWidth="8.83203125" defaultRowHeight="15" x14ac:dyDescent="0.2"/>
  <sheetData>
    <row r="1" spans="1:21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21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21" x14ac:dyDescent="0.2">
      <c r="C3">
        <v>813</v>
      </c>
      <c r="D3">
        <v>1.6666666666666667</v>
      </c>
      <c r="E3">
        <v>1.25</v>
      </c>
      <c r="F3">
        <v>1.4583333333333333</v>
      </c>
      <c r="I3">
        <v>31.26923076923077</v>
      </c>
      <c r="L3">
        <v>26</v>
      </c>
      <c r="M3">
        <v>1.8879310344827587</v>
      </c>
      <c r="N3">
        <v>1.4633273703041145</v>
      </c>
      <c r="O3">
        <v>1.9698890649762282</v>
      </c>
      <c r="P3">
        <v>1</v>
      </c>
      <c r="Q3">
        <v>45.382653061224488</v>
      </c>
      <c r="R3">
        <v>1</v>
      </c>
      <c r="S3">
        <v>77</v>
      </c>
      <c r="U3" s="1"/>
    </row>
    <row r="4" spans="1:21" x14ac:dyDescent="0.2">
      <c r="C4">
        <v>1003</v>
      </c>
      <c r="D4">
        <v>0.66666666666666663</v>
      </c>
      <c r="E4">
        <v>0.75</v>
      </c>
      <c r="F4">
        <v>0.70833333333333337</v>
      </c>
      <c r="I4">
        <v>37.148148148148145</v>
      </c>
      <c r="L4">
        <v>27</v>
      </c>
      <c r="M4">
        <v>3.074074074074074</v>
      </c>
      <c r="N4">
        <v>0.91176470588235292</v>
      </c>
      <c r="O4">
        <v>2.2310679611650484</v>
      </c>
      <c r="P4">
        <v>1</v>
      </c>
      <c r="Q4">
        <v>72.076751946607345</v>
      </c>
      <c r="R4">
        <v>2</v>
      </c>
      <c r="S4">
        <v>77</v>
      </c>
    </row>
    <row r="5" spans="1:21" x14ac:dyDescent="0.2">
      <c r="C5">
        <v>684</v>
      </c>
      <c r="D5">
        <v>2.25</v>
      </c>
      <c r="E5">
        <v>3.1666666666666665</v>
      </c>
      <c r="F5">
        <v>2.7083333333333335</v>
      </c>
      <c r="I5">
        <v>18</v>
      </c>
      <c r="L5">
        <v>38</v>
      </c>
      <c r="M5">
        <v>1.6</v>
      </c>
      <c r="N5">
        <v>0.94227769110764426</v>
      </c>
      <c r="O5">
        <v>1.5937072503419973</v>
      </c>
      <c r="P5">
        <v>10</v>
      </c>
      <c r="Q5">
        <v>33.363095238095241</v>
      </c>
      <c r="R5">
        <v>3</v>
      </c>
      <c r="S5">
        <v>77</v>
      </c>
    </row>
    <row r="6" spans="1:21" x14ac:dyDescent="0.2">
      <c r="A6" s="3"/>
      <c r="B6" s="3"/>
      <c r="C6" s="3" t="s">
        <v>2</v>
      </c>
      <c r="D6" s="3"/>
      <c r="E6" s="3"/>
      <c r="F6" s="3"/>
      <c r="G6" s="3"/>
      <c r="H6" s="3"/>
      <c r="J6" s="3"/>
      <c r="K6" s="3"/>
      <c r="L6" s="3" t="s">
        <v>2</v>
      </c>
      <c r="M6" s="3"/>
      <c r="N6" s="3"/>
      <c r="O6" s="3"/>
      <c r="P6" s="3"/>
      <c r="Q6" s="3"/>
      <c r="R6" s="3"/>
      <c r="S6" s="3"/>
      <c r="T6" t="s">
        <v>39</v>
      </c>
    </row>
    <row r="7" spans="1:21" x14ac:dyDescent="0.2">
      <c r="C7">
        <v>598</v>
      </c>
      <c r="D7">
        <v>1.5833333333333333</v>
      </c>
      <c r="E7">
        <v>0.58333333333333337</v>
      </c>
      <c r="F7">
        <v>1.0833333333333333</v>
      </c>
      <c r="I7">
        <v>20.620689655172413</v>
      </c>
      <c r="L7">
        <v>29</v>
      </c>
      <c r="M7">
        <v>2.3071065989847717</v>
      </c>
      <c r="N7">
        <v>1.8274760383386581</v>
      </c>
      <c r="O7">
        <v>2.3936170212765959</v>
      </c>
      <c r="P7">
        <v>50</v>
      </c>
      <c r="Q7">
        <v>44.929328621908127</v>
      </c>
      <c r="R7">
        <v>5</v>
      </c>
      <c r="S7">
        <v>77</v>
      </c>
    </row>
    <row r="8" spans="1:21" x14ac:dyDescent="0.2">
      <c r="C8">
        <v>782</v>
      </c>
      <c r="D8">
        <v>4.583333333333333</v>
      </c>
      <c r="E8">
        <v>5.916666666666667</v>
      </c>
      <c r="F8">
        <v>5.25</v>
      </c>
      <c r="I8">
        <v>10.861111111111111</v>
      </c>
      <c r="L8">
        <v>72</v>
      </c>
      <c r="M8">
        <v>1.5898876404494382</v>
      </c>
      <c r="N8">
        <v>0.52061855670103097</v>
      </c>
      <c r="O8">
        <v>1.3417085427135678</v>
      </c>
      <c r="P8">
        <v>1</v>
      </c>
      <c r="Q8">
        <v>14.427461139896373</v>
      </c>
      <c r="R8">
        <v>6</v>
      </c>
      <c r="S8">
        <v>77</v>
      </c>
    </row>
    <row r="9" spans="1:21" x14ac:dyDescent="0.2">
      <c r="C9">
        <v>327</v>
      </c>
      <c r="D9">
        <v>1.3333333333333333</v>
      </c>
      <c r="E9">
        <v>1.0833333333333333</v>
      </c>
      <c r="F9">
        <v>1.2083333333333333</v>
      </c>
      <c r="I9">
        <v>13.08</v>
      </c>
      <c r="L9">
        <v>25</v>
      </c>
      <c r="M9">
        <v>2.2081712062256811</v>
      </c>
      <c r="N9">
        <v>2.0898021308980215</v>
      </c>
      <c r="O9">
        <v>2.2713891444342225</v>
      </c>
      <c r="P9">
        <v>66</v>
      </c>
      <c r="Q9">
        <v>16.780487804878049</v>
      </c>
      <c r="R9">
        <v>7</v>
      </c>
      <c r="S9">
        <v>77</v>
      </c>
    </row>
    <row r="10" spans="1:21" x14ac:dyDescent="0.2">
      <c r="C10">
        <v>718</v>
      </c>
      <c r="D10">
        <v>1.4166666666666667</v>
      </c>
      <c r="E10">
        <v>1</v>
      </c>
      <c r="F10">
        <v>1.2083333333333333</v>
      </c>
      <c r="I10">
        <v>22.4375</v>
      </c>
      <c r="L10">
        <v>32</v>
      </c>
      <c r="M10">
        <v>2.0169971671388103</v>
      </c>
      <c r="N10">
        <v>1.6785714285714286</v>
      </c>
      <c r="O10">
        <v>2.4117647058823528</v>
      </c>
      <c r="P10">
        <v>37</v>
      </c>
      <c r="Q10">
        <v>30.379213483146067</v>
      </c>
      <c r="R10">
        <v>8</v>
      </c>
      <c r="S10">
        <v>77</v>
      </c>
    </row>
    <row r="11" spans="1:21" x14ac:dyDescent="0.2">
      <c r="C11">
        <v>407</v>
      </c>
      <c r="D11">
        <v>1.25</v>
      </c>
      <c r="E11">
        <v>0.91666666666666663</v>
      </c>
      <c r="F11">
        <v>1.0833333333333333</v>
      </c>
      <c r="I11">
        <v>21.421052631578949</v>
      </c>
      <c r="L11">
        <v>19</v>
      </c>
      <c r="M11">
        <v>2.1330376940133036</v>
      </c>
      <c r="N11">
        <v>1.6226708074534162</v>
      </c>
      <c r="O11">
        <v>1.970414201183432</v>
      </c>
      <c r="P11">
        <v>1</v>
      </c>
      <c r="Q11">
        <v>27.791154791154792</v>
      </c>
      <c r="R11">
        <v>9</v>
      </c>
      <c r="S11">
        <v>77</v>
      </c>
    </row>
    <row r="12" spans="1:21" x14ac:dyDescent="0.2">
      <c r="C12">
        <v>947</v>
      </c>
      <c r="D12">
        <v>0.75</v>
      </c>
      <c r="E12">
        <v>1.3333333333333333</v>
      </c>
      <c r="F12">
        <v>1.0416666666666667</v>
      </c>
      <c r="I12">
        <v>49.842105263157897</v>
      </c>
      <c r="L12">
        <v>19</v>
      </c>
      <c r="M12">
        <v>1.8502415458937198</v>
      </c>
      <c r="N12">
        <v>0.79417122040072863</v>
      </c>
      <c r="O12">
        <v>1.6666666666666667</v>
      </c>
      <c r="P12">
        <v>1</v>
      </c>
      <c r="Q12">
        <v>88.320594479830149</v>
      </c>
      <c r="R12">
        <v>10</v>
      </c>
      <c r="S12">
        <v>77</v>
      </c>
      <c r="T12" s="1"/>
    </row>
    <row r="13" spans="1:21" x14ac:dyDescent="0.2">
      <c r="C13">
        <v>1079</v>
      </c>
      <c r="D13">
        <v>1.75</v>
      </c>
      <c r="E13">
        <v>2.75</v>
      </c>
      <c r="F13">
        <v>2.25</v>
      </c>
      <c r="I13">
        <v>25.093023255813954</v>
      </c>
      <c r="L13">
        <v>43</v>
      </c>
      <c r="M13">
        <v>3.225563909774436</v>
      </c>
      <c r="N13">
        <v>0.87356321839080464</v>
      </c>
      <c r="O13">
        <v>2.6277602523659307</v>
      </c>
      <c r="P13">
        <v>13</v>
      </c>
      <c r="Q13">
        <v>40.44814814814815</v>
      </c>
      <c r="R13">
        <v>11</v>
      </c>
      <c r="S13">
        <v>77</v>
      </c>
      <c r="T13" t="s">
        <v>2</v>
      </c>
    </row>
    <row r="14" spans="1:21" x14ac:dyDescent="0.2">
      <c r="C14">
        <v>678</v>
      </c>
      <c r="D14">
        <v>1.3333333333333333</v>
      </c>
      <c r="E14">
        <v>2.25</v>
      </c>
      <c r="F14">
        <v>1.7916666666666667</v>
      </c>
      <c r="I14">
        <v>16.142857142857142</v>
      </c>
      <c r="L14">
        <v>42</v>
      </c>
      <c r="M14">
        <v>2.3935018050541514</v>
      </c>
      <c r="N14">
        <v>1.7896389324960753</v>
      </c>
      <c r="O14">
        <v>2.4597222222222221</v>
      </c>
      <c r="P14">
        <v>1</v>
      </c>
      <c r="Q14">
        <v>30.020648967551622</v>
      </c>
      <c r="R14">
        <v>12</v>
      </c>
      <c r="S14">
        <v>77</v>
      </c>
      <c r="U14" s="1"/>
    </row>
    <row r="15" spans="1:21" x14ac:dyDescent="0.2">
      <c r="T15" s="1"/>
    </row>
    <row r="20" spans="20:20" x14ac:dyDescent="0.2">
      <c r="T20" s="1"/>
    </row>
    <row r="28" spans="20:20" x14ac:dyDescent="0.2">
      <c r="T28" t="s">
        <v>2</v>
      </c>
    </row>
    <row r="37" spans="20:20" x14ac:dyDescent="0.2">
      <c r="T37" t="s">
        <v>2</v>
      </c>
    </row>
    <row r="48" spans="20:20" x14ac:dyDescent="0.2">
      <c r="T48" t="s">
        <v>2</v>
      </c>
    </row>
    <row r="49" spans="20:21" x14ac:dyDescent="0.2">
      <c r="U49" s="1"/>
    </row>
    <row r="53" spans="20:21" x14ac:dyDescent="0.2">
      <c r="T53" s="1"/>
    </row>
    <row r="57" spans="20:21" x14ac:dyDescent="0.2">
      <c r="T57" t="s">
        <v>2</v>
      </c>
    </row>
    <row r="59" spans="20:21" x14ac:dyDescent="0.2">
      <c r="T59" t="s">
        <v>2</v>
      </c>
    </row>
    <row r="109" spans="1:19" x14ac:dyDescent="0.2">
      <c r="C109" s="1">
        <f>AVERAGE(C1:C105)</f>
        <v>730.5454545454545</v>
      </c>
      <c r="D109">
        <f t="shared" ref="D109:Q109" si="0">AVERAGE(D1:D105)</f>
        <v>1.6893939393939392</v>
      </c>
      <c r="E109">
        <f t="shared" si="0"/>
        <v>1.9090909090909092</v>
      </c>
      <c r="F109" s="1">
        <f>AVERAGE(F1:F105)</f>
        <v>1.7992424242424243</v>
      </c>
      <c r="G109" t="e">
        <f t="shared" si="0"/>
        <v>#DIV/0!</v>
      </c>
      <c r="H109" t="e">
        <f>AVERAGE(H1:H105)</f>
        <v>#DIV/0!</v>
      </c>
      <c r="I109" s="1">
        <f>AVERAGE(I1:I105)</f>
        <v>24.174156179733675</v>
      </c>
      <c r="J109" t="e">
        <f t="shared" si="0"/>
        <v>#DIV/0!</v>
      </c>
      <c r="K109" t="e">
        <f t="shared" si="0"/>
        <v>#DIV/0!</v>
      </c>
      <c r="L109" s="1">
        <f>AVERAGE(L1:L105)</f>
        <v>33.81818181818182</v>
      </c>
      <c r="M109">
        <f t="shared" si="0"/>
        <v>2.2078647887355589</v>
      </c>
      <c r="N109">
        <f t="shared" si="0"/>
        <v>1.3194438273222069</v>
      </c>
      <c r="O109" s="1">
        <f t="shared" si="0"/>
        <v>2.0852460939298423</v>
      </c>
      <c r="P109">
        <f t="shared" si="0"/>
        <v>16.545454545454547</v>
      </c>
      <c r="Q109">
        <f t="shared" si="0"/>
        <v>40.356321607494586</v>
      </c>
      <c r="R109" t="s">
        <v>2</v>
      </c>
      <c r="S109">
        <f>COUNT(S1:S105)</f>
        <v>11</v>
      </c>
    </row>
    <row r="110" spans="1:19" x14ac:dyDescent="0.2">
      <c r="C110">
        <f t="shared" ref="C110" si="1">STDEV(C3:C105)</f>
        <v>232.83786789797048</v>
      </c>
      <c r="D110">
        <f t="shared" ref="D110:I110" si="2">STDEV(D3:D105)</f>
        <v>1.0561269054446252</v>
      </c>
      <c r="E110">
        <f t="shared" si="2"/>
        <v>1.5756191664154633</v>
      </c>
      <c r="F110">
        <f t="shared" si="2"/>
        <v>1.2861195649524715</v>
      </c>
      <c r="G110" t="e">
        <f t="shared" si="2"/>
        <v>#DIV/0!</v>
      </c>
      <c r="H110" t="e">
        <f t="shared" si="2"/>
        <v>#DIV/0!</v>
      </c>
      <c r="I110">
        <f t="shared" si="2"/>
        <v>11.421534901865835</v>
      </c>
      <c r="J110" t="e">
        <f t="shared" ref="J110:Q110" si="3">STDEV(J3:J105)</f>
        <v>#DIV/0!</v>
      </c>
      <c r="K110" t="e">
        <f t="shared" si="3"/>
        <v>#DIV/0!</v>
      </c>
      <c r="L110">
        <f t="shared" si="3"/>
        <v>15.091840058907211</v>
      </c>
      <c r="M110">
        <f t="shared" si="3"/>
        <v>0.53423001139853654</v>
      </c>
      <c r="N110">
        <f t="shared" si="3"/>
        <v>0.52302514203416572</v>
      </c>
      <c r="O110">
        <f t="shared" si="3"/>
        <v>0.41089355522284154</v>
      </c>
      <c r="P110">
        <f t="shared" si="3"/>
        <v>23.428032936478623</v>
      </c>
      <c r="Q110">
        <f t="shared" si="3"/>
        <v>22.347763195627557</v>
      </c>
    </row>
    <row r="111" spans="1:19" x14ac:dyDescent="0.2">
      <c r="C111">
        <f t="shared" ref="C111" si="4">C110/SQRT($A$112)</f>
        <v>70.203258618536779</v>
      </c>
      <c r="D111">
        <f t="shared" ref="D111" si="5">D110/SQRT($A$112)</f>
        <v>0.31843424330536158</v>
      </c>
      <c r="E111">
        <f t="shared" ref="E111" si="6">E110/SQRT($A$112)</f>
        <v>0.47506705340842142</v>
      </c>
      <c r="F111">
        <f t="shared" ref="F111" si="7">F110/SQRT($A$112)</f>
        <v>0.3877796393165881</v>
      </c>
      <c r="G111" t="e">
        <f t="shared" ref="G111" si="8">G110/SQRT($A$112)</f>
        <v>#DIV/0!</v>
      </c>
      <c r="H111" t="e">
        <f t="shared" ref="H111" si="9">H110/SQRT($A$112)</f>
        <v>#DIV/0!</v>
      </c>
      <c r="I111">
        <f t="shared" ref="I111" si="10">I110/SQRT($A$112)</f>
        <v>3.4437223454034234</v>
      </c>
      <c r="J111" t="e">
        <f t="shared" ref="J111" si="11">J110/SQRT($A$112)</f>
        <v>#DIV/0!</v>
      </c>
      <c r="K111" t="e">
        <f t="shared" ref="K111" si="12">K110/SQRT($A$112)</f>
        <v>#DIV/0!</v>
      </c>
      <c r="L111">
        <f t="shared" ref="L111" si="13">L110/SQRT($A$112)</f>
        <v>4.5503609883136686</v>
      </c>
      <c r="M111">
        <f t="shared" ref="M111" si="14">M110/SQRT($A$112)</f>
        <v>0.16107640905056675</v>
      </c>
      <c r="N111">
        <f t="shared" ref="N111" si="15">N110/SQRT($A$112)</f>
        <v>0.1576980138226971</v>
      </c>
      <c r="O111">
        <f t="shared" ref="O111" si="16">O110/SQRT($A$112)</f>
        <v>0.12388906831357653</v>
      </c>
      <c r="P111">
        <f t="shared" ref="P111" si="17">P110/SQRT($A$112)</f>
        <v>7.0638177114898015</v>
      </c>
      <c r="Q111">
        <f t="shared" ref="Q111" si="18">Q110/SQRT($A$112)</f>
        <v>6.7381041294191242</v>
      </c>
    </row>
    <row r="112" spans="1:19" x14ac:dyDescent="0.2">
      <c r="A112">
        <f>COUNT(C3:C105)</f>
        <v>11</v>
      </c>
    </row>
    <row r="114" spans="1:12" x14ac:dyDescent="0.2">
      <c r="A114" t="s">
        <v>28</v>
      </c>
      <c r="C114">
        <f>A109+B109</f>
        <v>0</v>
      </c>
      <c r="L114" t="e">
        <f>J109+K109</f>
        <v>#DIV/0!</v>
      </c>
    </row>
    <row r="116" spans="1:12" x14ac:dyDescent="0.2">
      <c r="A116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AA4B-D267-FC4F-8967-6E709CC15DCD}">
  <dimension ref="A1:Q24"/>
  <sheetViews>
    <sheetView zoomScale="115" zoomScaleNormal="115" workbookViewId="0"/>
  </sheetViews>
  <sheetFormatPr baseColWidth="10" defaultColWidth="8.83203125" defaultRowHeight="15" x14ac:dyDescent="0.2"/>
  <cols>
    <col min="2" max="2" width="19.83203125" customWidth="1"/>
  </cols>
  <sheetData>
    <row r="1" spans="1:17" x14ac:dyDescent="0.2">
      <c r="A1" s="15"/>
      <c r="B1" s="15"/>
      <c r="C1" s="16">
        <v>9457</v>
      </c>
      <c r="D1" s="15"/>
      <c r="E1" s="15"/>
      <c r="F1" s="15"/>
      <c r="G1" s="15"/>
      <c r="H1" s="15"/>
      <c r="I1" s="15"/>
      <c r="L1" t="s">
        <v>47</v>
      </c>
    </row>
    <row r="2" spans="1:17" x14ac:dyDescent="0.2">
      <c r="A2" s="15"/>
      <c r="B2" s="15" t="s">
        <v>48</v>
      </c>
      <c r="C2" s="17" t="s">
        <v>49</v>
      </c>
      <c r="D2" s="15"/>
      <c r="E2" s="15"/>
      <c r="F2" s="15"/>
      <c r="G2" s="15"/>
      <c r="H2" s="15"/>
      <c r="I2" s="15"/>
      <c r="M2" t="s">
        <v>0</v>
      </c>
      <c r="P2" t="s">
        <v>50</v>
      </c>
    </row>
    <row r="3" spans="1:17" ht="29" x14ac:dyDescent="0.2">
      <c r="A3" s="15" t="s">
        <v>51</v>
      </c>
      <c r="B3" s="15" t="s">
        <v>52</v>
      </c>
      <c r="C3" s="15" t="s">
        <v>53</v>
      </c>
      <c r="D3" s="15" t="s">
        <v>54</v>
      </c>
      <c r="E3" s="15" t="s">
        <v>55</v>
      </c>
      <c r="F3" s="15"/>
      <c r="G3" s="15" t="s">
        <v>56</v>
      </c>
      <c r="H3" s="15" t="s">
        <v>57</v>
      </c>
      <c r="I3" s="17" t="s">
        <v>58</v>
      </c>
      <c r="L3" s="15" t="s">
        <v>52</v>
      </c>
      <c r="M3" t="s">
        <v>59</v>
      </c>
      <c r="N3" t="s">
        <v>60</v>
      </c>
      <c r="P3" t="s">
        <v>59</v>
      </c>
      <c r="Q3" t="s">
        <v>60</v>
      </c>
    </row>
    <row r="4" spans="1:17" x14ac:dyDescent="0.2">
      <c r="A4" s="18">
        <v>42944</v>
      </c>
      <c r="B4" s="16">
        <v>0</v>
      </c>
      <c r="C4" s="16">
        <v>20</v>
      </c>
      <c r="D4" s="16">
        <v>20</v>
      </c>
      <c r="E4" s="16">
        <v>20</v>
      </c>
      <c r="F4" s="15"/>
      <c r="G4" s="16">
        <v>20</v>
      </c>
      <c r="H4" s="16">
        <v>20</v>
      </c>
      <c r="I4" s="16">
        <v>20</v>
      </c>
      <c r="L4" s="16">
        <v>0</v>
      </c>
      <c r="M4">
        <v>60</v>
      </c>
      <c r="P4">
        <v>60</v>
      </c>
    </row>
    <row r="5" spans="1:17" x14ac:dyDescent="0.2">
      <c r="A5" s="18">
        <v>42947</v>
      </c>
      <c r="B5" s="16">
        <v>3</v>
      </c>
      <c r="C5" s="16">
        <v>12</v>
      </c>
      <c r="D5" s="16">
        <v>8</v>
      </c>
      <c r="E5" s="16">
        <v>8</v>
      </c>
      <c r="F5" s="15"/>
      <c r="G5" s="16">
        <v>19</v>
      </c>
      <c r="H5" s="16">
        <v>18</v>
      </c>
      <c r="I5" s="16">
        <v>18</v>
      </c>
      <c r="L5" s="16">
        <v>3</v>
      </c>
      <c r="M5">
        <v>28</v>
      </c>
      <c r="N5">
        <v>32</v>
      </c>
      <c r="P5">
        <v>55</v>
      </c>
      <c r="Q5">
        <v>5</v>
      </c>
    </row>
    <row r="6" spans="1:17" x14ac:dyDescent="0.2">
      <c r="A6" s="18">
        <v>42949</v>
      </c>
      <c r="B6" s="16">
        <v>5</v>
      </c>
      <c r="C6" s="16">
        <v>12</v>
      </c>
      <c r="D6" s="16">
        <v>8</v>
      </c>
      <c r="E6" s="16">
        <v>8</v>
      </c>
      <c r="F6" s="15"/>
      <c r="G6" s="16">
        <v>19</v>
      </c>
      <c r="H6" s="16">
        <v>17</v>
      </c>
      <c r="I6" s="16">
        <v>17</v>
      </c>
      <c r="L6" s="16">
        <v>5</v>
      </c>
      <c r="M6">
        <v>28</v>
      </c>
      <c r="N6">
        <v>0</v>
      </c>
      <c r="P6">
        <v>53</v>
      </c>
      <c r="Q6">
        <v>2</v>
      </c>
    </row>
    <row r="7" spans="1:17" x14ac:dyDescent="0.2">
      <c r="A7" s="18">
        <v>42954</v>
      </c>
      <c r="B7" s="16">
        <v>10</v>
      </c>
      <c r="C7" s="16">
        <v>12</v>
      </c>
      <c r="D7" s="16">
        <v>7</v>
      </c>
      <c r="E7" s="16">
        <v>8</v>
      </c>
      <c r="F7" s="15"/>
      <c r="G7" s="16">
        <v>18</v>
      </c>
      <c r="H7" s="16">
        <v>16</v>
      </c>
      <c r="I7" s="16">
        <v>16</v>
      </c>
      <c r="L7" s="16">
        <v>10</v>
      </c>
      <c r="M7">
        <v>27</v>
      </c>
      <c r="N7">
        <v>1</v>
      </c>
      <c r="P7">
        <v>50</v>
      </c>
      <c r="Q7">
        <v>3</v>
      </c>
    </row>
    <row r="8" spans="1:17" x14ac:dyDescent="0.2">
      <c r="A8" s="18">
        <v>42956</v>
      </c>
      <c r="B8" s="16">
        <v>12</v>
      </c>
      <c r="C8" s="16">
        <v>12</v>
      </c>
      <c r="D8" s="16">
        <v>7</v>
      </c>
      <c r="E8" s="16">
        <v>8</v>
      </c>
      <c r="F8" s="15"/>
      <c r="G8" s="16">
        <v>18</v>
      </c>
      <c r="H8" s="16">
        <v>16</v>
      </c>
      <c r="I8" s="16">
        <v>16</v>
      </c>
      <c r="L8" s="16">
        <v>12</v>
      </c>
      <c r="M8">
        <v>27</v>
      </c>
      <c r="N8">
        <v>0</v>
      </c>
      <c r="P8">
        <v>50</v>
      </c>
      <c r="Q8">
        <v>0</v>
      </c>
    </row>
    <row r="9" spans="1:17" x14ac:dyDescent="0.2">
      <c r="A9" s="18">
        <v>42959</v>
      </c>
      <c r="B9" s="16">
        <v>15</v>
      </c>
      <c r="C9" s="16">
        <v>11</v>
      </c>
      <c r="D9" s="16">
        <v>7</v>
      </c>
      <c r="E9" s="16">
        <v>5</v>
      </c>
      <c r="F9" s="15"/>
      <c r="G9" s="16">
        <v>18</v>
      </c>
      <c r="H9" s="16">
        <v>16</v>
      </c>
      <c r="I9" s="16">
        <v>16</v>
      </c>
      <c r="L9" s="16">
        <v>15</v>
      </c>
      <c r="M9">
        <v>23</v>
      </c>
      <c r="N9">
        <v>4</v>
      </c>
      <c r="P9">
        <v>50</v>
      </c>
      <c r="Q9">
        <v>0</v>
      </c>
    </row>
    <row r="10" spans="1:17" x14ac:dyDescent="0.2">
      <c r="A10" s="18">
        <v>42962</v>
      </c>
      <c r="B10" s="16">
        <v>18</v>
      </c>
      <c r="C10" s="16">
        <v>10</v>
      </c>
      <c r="D10" s="16">
        <v>7</v>
      </c>
      <c r="E10" s="16">
        <v>5</v>
      </c>
      <c r="F10" s="15"/>
      <c r="G10" s="16">
        <v>17</v>
      </c>
      <c r="H10" s="16">
        <v>16</v>
      </c>
      <c r="I10" s="16">
        <v>16</v>
      </c>
      <c r="L10" s="16">
        <v>18</v>
      </c>
      <c r="M10">
        <v>22</v>
      </c>
      <c r="N10">
        <v>1</v>
      </c>
      <c r="P10">
        <v>49</v>
      </c>
      <c r="Q10">
        <v>1</v>
      </c>
    </row>
    <row r="11" spans="1:17" x14ac:dyDescent="0.2">
      <c r="A11" s="18">
        <v>42965</v>
      </c>
      <c r="B11" s="16">
        <v>21</v>
      </c>
      <c r="C11" s="16">
        <v>6</v>
      </c>
      <c r="D11" s="16">
        <v>6</v>
      </c>
      <c r="E11" s="16">
        <v>5</v>
      </c>
      <c r="F11" s="15"/>
      <c r="G11" s="16">
        <v>17</v>
      </c>
      <c r="H11" s="16">
        <v>16</v>
      </c>
      <c r="I11" s="16">
        <v>16</v>
      </c>
      <c r="L11" s="16">
        <v>21</v>
      </c>
      <c r="M11">
        <v>17</v>
      </c>
      <c r="N11">
        <v>5</v>
      </c>
      <c r="P11">
        <v>49</v>
      </c>
      <c r="Q11">
        <v>0</v>
      </c>
    </row>
    <row r="12" spans="1:17" x14ac:dyDescent="0.2">
      <c r="A12" s="18">
        <v>42968</v>
      </c>
      <c r="B12" s="16">
        <v>24</v>
      </c>
      <c r="C12" s="16">
        <v>1</v>
      </c>
      <c r="D12" s="16">
        <v>5</v>
      </c>
      <c r="E12" s="16">
        <v>5</v>
      </c>
      <c r="F12" s="15"/>
      <c r="G12" s="16">
        <v>15</v>
      </c>
      <c r="H12" s="16">
        <v>16</v>
      </c>
      <c r="I12" s="16">
        <v>16</v>
      </c>
      <c r="L12" s="16">
        <v>24</v>
      </c>
      <c r="M12">
        <v>11</v>
      </c>
      <c r="N12">
        <v>6</v>
      </c>
      <c r="P12">
        <v>47</v>
      </c>
      <c r="Q12">
        <v>2</v>
      </c>
    </row>
    <row r="13" spans="1:17" x14ac:dyDescent="0.2">
      <c r="A13" s="18">
        <v>42971</v>
      </c>
      <c r="B13" s="16">
        <v>27</v>
      </c>
      <c r="C13" s="16">
        <v>0</v>
      </c>
      <c r="D13" s="16">
        <v>5</v>
      </c>
      <c r="E13" s="16">
        <v>2</v>
      </c>
      <c r="F13" s="15"/>
      <c r="G13" s="16">
        <v>15</v>
      </c>
      <c r="H13" s="16">
        <v>16</v>
      </c>
      <c r="I13" s="16">
        <v>16</v>
      </c>
      <c r="L13" s="16">
        <v>27</v>
      </c>
      <c r="M13">
        <v>7</v>
      </c>
      <c r="N13">
        <v>4</v>
      </c>
      <c r="P13">
        <v>47</v>
      </c>
      <c r="Q13">
        <v>0</v>
      </c>
    </row>
    <row r="14" spans="1:17" x14ac:dyDescent="0.2">
      <c r="A14" s="18">
        <v>42974</v>
      </c>
      <c r="B14" s="16">
        <v>30</v>
      </c>
      <c r="C14" s="16">
        <v>0</v>
      </c>
      <c r="D14" s="16">
        <v>5</v>
      </c>
      <c r="E14" s="16">
        <v>2</v>
      </c>
      <c r="F14" s="15"/>
      <c r="G14" s="16">
        <v>13</v>
      </c>
      <c r="H14" s="16">
        <v>10</v>
      </c>
      <c r="I14" s="16">
        <v>13</v>
      </c>
      <c r="L14" s="16">
        <v>30</v>
      </c>
      <c r="M14">
        <v>7</v>
      </c>
      <c r="N14">
        <v>0</v>
      </c>
      <c r="P14">
        <v>36</v>
      </c>
      <c r="Q14">
        <v>11</v>
      </c>
    </row>
    <row r="15" spans="1:17" x14ac:dyDescent="0.2">
      <c r="A15" s="18">
        <v>42977</v>
      </c>
      <c r="B15" s="16">
        <v>33</v>
      </c>
      <c r="C15" s="16">
        <v>0</v>
      </c>
      <c r="D15" s="16">
        <v>1</v>
      </c>
      <c r="E15" s="16">
        <v>0</v>
      </c>
      <c r="F15" s="15"/>
      <c r="G15" s="16">
        <v>10</v>
      </c>
      <c r="H15" s="16">
        <v>9</v>
      </c>
      <c r="I15" s="16">
        <v>13</v>
      </c>
      <c r="L15" s="16">
        <v>33</v>
      </c>
      <c r="M15">
        <v>1</v>
      </c>
      <c r="N15">
        <v>6</v>
      </c>
      <c r="P15">
        <v>32</v>
      </c>
      <c r="Q15">
        <v>4</v>
      </c>
    </row>
    <row r="16" spans="1:17" x14ac:dyDescent="0.2">
      <c r="A16" s="18">
        <v>42980</v>
      </c>
      <c r="B16" s="16">
        <v>36</v>
      </c>
      <c r="C16" s="16">
        <v>0</v>
      </c>
      <c r="D16" s="16">
        <v>1</v>
      </c>
      <c r="E16" s="16">
        <v>0</v>
      </c>
      <c r="F16" s="15"/>
      <c r="G16" s="16">
        <v>9</v>
      </c>
      <c r="H16" s="16">
        <v>8</v>
      </c>
      <c r="I16" s="16">
        <v>12</v>
      </c>
      <c r="L16" s="16">
        <v>36</v>
      </c>
      <c r="M16">
        <v>1</v>
      </c>
      <c r="N16">
        <v>0</v>
      </c>
      <c r="P16">
        <v>29</v>
      </c>
      <c r="Q16">
        <v>3</v>
      </c>
    </row>
    <row r="17" spans="1:17" x14ac:dyDescent="0.2">
      <c r="A17" s="18">
        <v>42983</v>
      </c>
      <c r="B17" s="16">
        <v>39</v>
      </c>
      <c r="C17" s="16">
        <v>0</v>
      </c>
      <c r="D17" s="16">
        <v>0</v>
      </c>
      <c r="E17" s="16">
        <v>0</v>
      </c>
      <c r="F17" s="15"/>
      <c r="G17" s="16">
        <v>7</v>
      </c>
      <c r="H17" s="16">
        <v>5</v>
      </c>
      <c r="I17" s="16">
        <v>11</v>
      </c>
      <c r="L17" s="16">
        <v>39</v>
      </c>
      <c r="M17">
        <v>0</v>
      </c>
      <c r="N17">
        <v>1</v>
      </c>
      <c r="P17">
        <v>23</v>
      </c>
      <c r="Q17">
        <v>6</v>
      </c>
    </row>
    <row r="18" spans="1:17" x14ac:dyDescent="0.2">
      <c r="A18" s="19">
        <v>43351</v>
      </c>
      <c r="B18" s="16">
        <v>42</v>
      </c>
      <c r="C18" s="16">
        <v>0</v>
      </c>
      <c r="D18" s="16">
        <v>0</v>
      </c>
      <c r="E18" s="16">
        <v>0</v>
      </c>
      <c r="G18" s="16">
        <v>6</v>
      </c>
      <c r="H18" s="16">
        <v>5</v>
      </c>
      <c r="I18" s="16">
        <v>10</v>
      </c>
      <c r="L18" s="16">
        <v>42</v>
      </c>
      <c r="M18" s="16">
        <v>0</v>
      </c>
      <c r="N18" s="16">
        <v>0</v>
      </c>
      <c r="P18">
        <v>21</v>
      </c>
      <c r="Q18">
        <v>2</v>
      </c>
    </row>
    <row r="19" spans="1:17" x14ac:dyDescent="0.2">
      <c r="A19" s="19">
        <v>43354</v>
      </c>
      <c r="B19" s="16">
        <v>45</v>
      </c>
      <c r="C19" s="16">
        <v>0</v>
      </c>
      <c r="D19" s="16">
        <v>0</v>
      </c>
      <c r="E19" s="16">
        <v>0</v>
      </c>
      <c r="G19" s="16">
        <v>5</v>
      </c>
      <c r="H19" s="16">
        <v>4</v>
      </c>
      <c r="I19" s="16">
        <v>8</v>
      </c>
      <c r="L19" s="16">
        <v>45</v>
      </c>
      <c r="M19" s="16">
        <v>0</v>
      </c>
      <c r="N19" s="16">
        <v>0</v>
      </c>
      <c r="P19">
        <v>17</v>
      </c>
      <c r="Q19">
        <v>4</v>
      </c>
    </row>
    <row r="20" spans="1:17" x14ac:dyDescent="0.2">
      <c r="A20" s="19">
        <v>43357</v>
      </c>
      <c r="B20" s="16">
        <v>48</v>
      </c>
      <c r="C20" s="16">
        <v>0</v>
      </c>
      <c r="D20" s="16">
        <v>0</v>
      </c>
      <c r="E20" s="16">
        <v>0</v>
      </c>
      <c r="G20" s="16">
        <v>3</v>
      </c>
      <c r="H20" s="16">
        <v>2</v>
      </c>
      <c r="I20" s="16">
        <v>6</v>
      </c>
      <c r="L20" s="16">
        <v>48</v>
      </c>
      <c r="M20" s="16">
        <v>0</v>
      </c>
      <c r="N20" s="16">
        <v>0</v>
      </c>
      <c r="P20">
        <v>11</v>
      </c>
      <c r="Q20">
        <v>6</v>
      </c>
    </row>
    <row r="21" spans="1:17" x14ac:dyDescent="0.2">
      <c r="A21" s="19">
        <v>43360</v>
      </c>
      <c r="B21" s="16">
        <v>51</v>
      </c>
      <c r="C21" s="16">
        <v>0</v>
      </c>
      <c r="D21" s="16">
        <v>0</v>
      </c>
      <c r="E21" s="16">
        <v>0</v>
      </c>
      <c r="G21" s="16">
        <v>2</v>
      </c>
      <c r="H21" s="16">
        <v>2</v>
      </c>
      <c r="I21" s="16">
        <v>3</v>
      </c>
      <c r="L21" s="16">
        <v>51</v>
      </c>
      <c r="M21" s="16">
        <v>0</v>
      </c>
      <c r="N21" s="16">
        <v>0</v>
      </c>
      <c r="P21">
        <v>7</v>
      </c>
      <c r="Q21">
        <v>4</v>
      </c>
    </row>
    <row r="22" spans="1:17" x14ac:dyDescent="0.2">
      <c r="A22" s="19">
        <v>43363</v>
      </c>
      <c r="B22" s="16">
        <v>54</v>
      </c>
      <c r="C22" s="16">
        <v>0</v>
      </c>
      <c r="D22" s="16">
        <v>0</v>
      </c>
      <c r="E22" s="16">
        <v>0</v>
      </c>
      <c r="G22" s="16">
        <v>2</v>
      </c>
      <c r="H22" s="16">
        <v>2</v>
      </c>
      <c r="I22" s="16">
        <v>3</v>
      </c>
      <c r="L22" s="16">
        <v>54</v>
      </c>
      <c r="M22" s="16">
        <v>0</v>
      </c>
      <c r="N22" s="16">
        <v>0</v>
      </c>
      <c r="P22">
        <v>7</v>
      </c>
      <c r="Q22">
        <v>0</v>
      </c>
    </row>
    <row r="23" spans="1:17" x14ac:dyDescent="0.2">
      <c r="A23" s="19">
        <v>43366</v>
      </c>
      <c r="B23" s="16">
        <v>57</v>
      </c>
      <c r="C23" s="16">
        <v>0</v>
      </c>
      <c r="D23" s="16">
        <v>0</v>
      </c>
      <c r="E23" s="16">
        <v>0</v>
      </c>
      <c r="G23" s="16">
        <v>1</v>
      </c>
      <c r="H23" s="16">
        <v>0</v>
      </c>
      <c r="I23" s="16">
        <v>2</v>
      </c>
      <c r="L23" s="16">
        <v>57</v>
      </c>
      <c r="M23" s="16">
        <v>0</v>
      </c>
      <c r="N23" s="16">
        <v>0</v>
      </c>
      <c r="P23">
        <v>3</v>
      </c>
      <c r="Q23">
        <v>4</v>
      </c>
    </row>
    <row r="24" spans="1:17" x14ac:dyDescent="0.2">
      <c r="A24" s="19">
        <v>43369</v>
      </c>
      <c r="B24" s="16">
        <v>60</v>
      </c>
      <c r="C24" s="16">
        <v>0</v>
      </c>
      <c r="D24" s="16">
        <v>0</v>
      </c>
      <c r="E24" s="16">
        <v>0</v>
      </c>
      <c r="G24" s="16">
        <v>0</v>
      </c>
      <c r="H24" s="16">
        <v>0</v>
      </c>
      <c r="I24" s="16">
        <v>0</v>
      </c>
      <c r="L24" s="16">
        <v>60</v>
      </c>
      <c r="M24" s="16">
        <v>0</v>
      </c>
      <c r="N24" s="16">
        <v>0</v>
      </c>
      <c r="P24">
        <v>0</v>
      </c>
      <c r="Q24">
        <v>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2A11-1735-CB4F-81FF-B750CD070CE7}">
  <dimension ref="A1:AE1000"/>
  <sheetViews>
    <sheetView zoomScale="70" zoomScaleNormal="70" workbookViewId="0"/>
  </sheetViews>
  <sheetFormatPr baseColWidth="10" defaultColWidth="10.1640625" defaultRowHeight="15" x14ac:dyDescent="0.2"/>
  <sheetData>
    <row r="1" spans="1:31" ht="16" thickBot="1" x14ac:dyDescent="0.25">
      <c r="A1" s="20">
        <v>5.9</v>
      </c>
      <c r="B1" s="20">
        <v>0.2</v>
      </c>
      <c r="C1" s="20">
        <v>0.8</v>
      </c>
      <c r="E1" s="20">
        <v>0</v>
      </c>
      <c r="F1" s="20">
        <v>0.2</v>
      </c>
      <c r="G1" s="20">
        <v>0</v>
      </c>
      <c r="H1" s="21"/>
      <c r="I1" s="20">
        <v>0.3</v>
      </c>
      <c r="J1" s="20">
        <v>0.9</v>
      </c>
      <c r="K1" s="20">
        <v>5</v>
      </c>
      <c r="L1" s="21"/>
      <c r="M1" s="22">
        <v>5</v>
      </c>
      <c r="N1" s="22">
        <v>1</v>
      </c>
      <c r="O1" s="22">
        <v>3</v>
      </c>
      <c r="P1" s="21"/>
      <c r="Q1" s="22">
        <v>2</v>
      </c>
      <c r="R1" s="22">
        <v>3</v>
      </c>
      <c r="S1" s="22">
        <v>4</v>
      </c>
      <c r="T1" s="21"/>
      <c r="U1" s="20">
        <v>0</v>
      </c>
      <c r="V1" s="20">
        <v>0.5</v>
      </c>
      <c r="W1" s="20">
        <v>0</v>
      </c>
      <c r="X1" s="21"/>
      <c r="Y1" s="20">
        <v>0</v>
      </c>
      <c r="Z1" s="20">
        <v>0</v>
      </c>
      <c r="AA1" s="20">
        <v>1.9</v>
      </c>
      <c r="AC1" s="20">
        <v>0</v>
      </c>
      <c r="AD1" s="20">
        <v>0</v>
      </c>
      <c r="AE1" s="20">
        <v>0.8</v>
      </c>
    </row>
    <row r="2" spans="1:31" ht="16" thickBot="1" x14ac:dyDescent="0.25">
      <c r="A2" s="20">
        <v>0.1</v>
      </c>
      <c r="B2" s="20">
        <v>0.2</v>
      </c>
      <c r="C2" s="20">
        <v>0.1</v>
      </c>
      <c r="E2" s="20">
        <v>0</v>
      </c>
      <c r="F2" s="20">
        <v>0.4</v>
      </c>
      <c r="G2" s="20">
        <v>6.2</v>
      </c>
      <c r="H2" s="21"/>
      <c r="I2" s="20">
        <v>5.6</v>
      </c>
      <c r="J2" s="20">
        <v>1.3</v>
      </c>
      <c r="K2" s="20">
        <v>5.5</v>
      </c>
      <c r="L2" s="21"/>
      <c r="M2" s="22">
        <v>2</v>
      </c>
      <c r="N2" s="22">
        <v>0</v>
      </c>
      <c r="O2" s="22">
        <v>4</v>
      </c>
      <c r="P2" s="21"/>
      <c r="Q2" s="22">
        <v>5</v>
      </c>
      <c r="R2" s="22">
        <v>3</v>
      </c>
      <c r="S2" s="22">
        <v>1</v>
      </c>
      <c r="T2" s="21"/>
      <c r="U2" s="20">
        <v>0.3</v>
      </c>
      <c r="V2" s="20">
        <v>6.1</v>
      </c>
      <c r="W2" s="20">
        <v>5.8</v>
      </c>
      <c r="X2" s="21"/>
      <c r="Y2" s="20">
        <v>0.1</v>
      </c>
      <c r="Z2" s="20">
        <v>0</v>
      </c>
      <c r="AA2" s="20">
        <v>2</v>
      </c>
      <c r="AC2" s="20">
        <v>1.8</v>
      </c>
      <c r="AD2" s="20">
        <v>4.0999999999999996</v>
      </c>
      <c r="AE2" s="20">
        <v>3.1</v>
      </c>
    </row>
    <row r="3" spans="1:31" ht="16" thickBot="1" x14ac:dyDescent="0.25">
      <c r="A3" s="20">
        <v>1.1000000000000001</v>
      </c>
      <c r="B3" s="20">
        <v>0</v>
      </c>
      <c r="C3" s="20">
        <v>0</v>
      </c>
      <c r="E3" s="23">
        <v>0.1</v>
      </c>
      <c r="F3" s="20">
        <v>1.8</v>
      </c>
      <c r="G3" s="20">
        <v>0</v>
      </c>
      <c r="H3" s="21"/>
      <c r="I3" s="20">
        <v>1.2</v>
      </c>
      <c r="J3" s="20">
        <v>4.8</v>
      </c>
      <c r="K3" s="20">
        <v>2.1</v>
      </c>
      <c r="L3" s="21"/>
      <c r="M3" s="22">
        <v>4</v>
      </c>
      <c r="N3" s="22">
        <v>3</v>
      </c>
      <c r="O3" s="22">
        <v>2</v>
      </c>
      <c r="P3" s="21"/>
      <c r="Q3" s="22">
        <v>1</v>
      </c>
      <c r="R3" s="22">
        <v>5</v>
      </c>
      <c r="S3" s="22">
        <v>0</v>
      </c>
      <c r="T3" s="21"/>
      <c r="U3" s="20">
        <v>5</v>
      </c>
      <c r="V3" s="20">
        <v>0</v>
      </c>
      <c r="W3" s="20">
        <v>0.9</v>
      </c>
      <c r="X3" s="21"/>
      <c r="Y3" s="20">
        <v>1.1000000000000001</v>
      </c>
      <c r="Z3" s="20">
        <v>2.1</v>
      </c>
      <c r="AA3" s="20">
        <v>5.0999999999999996</v>
      </c>
      <c r="AC3" s="20">
        <v>4.7</v>
      </c>
      <c r="AD3" s="20">
        <v>4.9000000000000004</v>
      </c>
      <c r="AE3" s="20">
        <v>5.0999999999999996</v>
      </c>
    </row>
    <row r="4" spans="1:31" ht="16" thickBot="1" x14ac:dyDescent="0.25">
      <c r="A4" s="20">
        <v>3.9</v>
      </c>
      <c r="B4" s="20">
        <v>4.0999999999999996</v>
      </c>
      <c r="C4" s="20">
        <v>0.3</v>
      </c>
      <c r="E4" s="20">
        <v>0.6</v>
      </c>
      <c r="F4" s="20">
        <v>6</v>
      </c>
      <c r="G4" s="20">
        <v>3.8</v>
      </c>
      <c r="H4" s="21"/>
      <c r="I4" s="20">
        <v>1.3</v>
      </c>
      <c r="J4" s="20">
        <v>5.0999999999999996</v>
      </c>
      <c r="K4" s="20">
        <v>2.7</v>
      </c>
      <c r="L4" s="21"/>
      <c r="M4" s="22">
        <v>5</v>
      </c>
      <c r="N4" s="22">
        <v>1</v>
      </c>
      <c r="O4" s="22">
        <v>1</v>
      </c>
      <c r="P4" s="21"/>
      <c r="Q4" s="22">
        <v>4</v>
      </c>
      <c r="R4" s="22">
        <v>1</v>
      </c>
      <c r="S4" s="22">
        <v>4</v>
      </c>
      <c r="T4" s="21"/>
      <c r="U4" s="20">
        <v>6.2</v>
      </c>
      <c r="V4" s="20">
        <v>5.7</v>
      </c>
      <c r="W4" s="20">
        <v>5</v>
      </c>
      <c r="X4" s="21"/>
      <c r="Y4" s="20">
        <v>4</v>
      </c>
      <c r="Z4" s="20">
        <v>3.1</v>
      </c>
      <c r="AA4" s="20">
        <v>3.9</v>
      </c>
      <c r="AC4" s="20">
        <v>1.8</v>
      </c>
      <c r="AD4" s="20">
        <v>4.5</v>
      </c>
      <c r="AE4" s="20">
        <v>4.3</v>
      </c>
    </row>
    <row r="5" spans="1:31" ht="16" thickBot="1" x14ac:dyDescent="0.25">
      <c r="A5" s="20">
        <v>3.9</v>
      </c>
      <c r="B5" s="20">
        <v>5.0999999999999996</v>
      </c>
      <c r="C5" s="20">
        <v>5.3</v>
      </c>
      <c r="E5" s="20">
        <v>2.8</v>
      </c>
      <c r="F5" s="20">
        <v>5.8</v>
      </c>
      <c r="G5" s="20">
        <v>0</v>
      </c>
      <c r="H5" s="24"/>
      <c r="I5" s="20">
        <v>6.2</v>
      </c>
      <c r="J5" s="20">
        <v>5.9</v>
      </c>
      <c r="K5" s="20">
        <v>0.9</v>
      </c>
      <c r="L5" s="21"/>
      <c r="M5" s="22">
        <v>5</v>
      </c>
      <c r="N5" s="22">
        <v>6</v>
      </c>
      <c r="O5" s="22">
        <v>2</v>
      </c>
      <c r="P5" s="24"/>
      <c r="Q5" s="22">
        <v>1</v>
      </c>
      <c r="R5" s="22">
        <v>3</v>
      </c>
      <c r="S5" s="22">
        <v>1</v>
      </c>
      <c r="T5" s="21"/>
      <c r="U5" s="20">
        <v>4</v>
      </c>
      <c r="V5" s="20">
        <v>0.8</v>
      </c>
      <c r="W5" s="20">
        <v>1.9</v>
      </c>
      <c r="X5" s="21"/>
      <c r="Y5" s="20">
        <v>5.7</v>
      </c>
      <c r="Z5" s="20">
        <v>2.9</v>
      </c>
      <c r="AA5" s="20">
        <v>5.0999999999999996</v>
      </c>
      <c r="AC5" s="20">
        <v>2.8</v>
      </c>
      <c r="AD5" s="20">
        <v>1.9</v>
      </c>
      <c r="AE5" s="20">
        <v>0.5</v>
      </c>
    </row>
    <row r="6" spans="1:31" ht="16" thickBot="1" x14ac:dyDescent="0.25">
      <c r="A6" s="20">
        <v>0</v>
      </c>
      <c r="B6" s="20">
        <v>5.5</v>
      </c>
      <c r="C6" s="20">
        <v>0.9</v>
      </c>
      <c r="E6" s="20">
        <v>4.9000000000000004</v>
      </c>
      <c r="F6" s="20">
        <v>5.9</v>
      </c>
      <c r="G6" s="20">
        <v>5.0999999999999996</v>
      </c>
      <c r="H6" s="20"/>
      <c r="I6" s="20">
        <v>2.2000000000000002</v>
      </c>
      <c r="J6" s="20">
        <v>2</v>
      </c>
      <c r="K6" s="20">
        <v>5.9</v>
      </c>
      <c r="L6" s="20"/>
      <c r="M6" s="22">
        <v>3</v>
      </c>
      <c r="N6" s="22">
        <v>1</v>
      </c>
      <c r="O6" s="22">
        <v>4</v>
      </c>
      <c r="P6" s="20"/>
      <c r="Q6" s="22">
        <v>6</v>
      </c>
      <c r="R6" s="22">
        <v>3</v>
      </c>
      <c r="S6" s="22">
        <v>5</v>
      </c>
      <c r="T6" s="20"/>
      <c r="U6" s="20">
        <v>5.9</v>
      </c>
      <c r="V6" s="20">
        <v>6.2</v>
      </c>
      <c r="W6" s="20">
        <v>6</v>
      </c>
      <c r="X6" s="22"/>
      <c r="Y6" s="20">
        <v>2.2000000000000002</v>
      </c>
      <c r="Z6" s="20">
        <v>1</v>
      </c>
      <c r="AA6" s="20">
        <v>1.3</v>
      </c>
      <c r="AC6" s="20">
        <v>0.9</v>
      </c>
      <c r="AD6" s="20">
        <v>4.2</v>
      </c>
      <c r="AE6" s="20">
        <v>3.2</v>
      </c>
    </row>
    <row r="7" spans="1:31" ht="16" thickBot="1" x14ac:dyDescent="0.25">
      <c r="A7" s="20">
        <v>3.1</v>
      </c>
      <c r="B7" s="20">
        <v>0</v>
      </c>
      <c r="C7" s="20">
        <v>3.9</v>
      </c>
      <c r="E7" s="20">
        <v>0</v>
      </c>
      <c r="F7" s="20">
        <v>5.4</v>
      </c>
      <c r="G7" s="20">
        <v>0</v>
      </c>
      <c r="H7" s="21"/>
      <c r="I7" s="20">
        <v>0.2</v>
      </c>
      <c r="J7" s="20">
        <v>0</v>
      </c>
      <c r="K7" s="20">
        <v>1.2</v>
      </c>
      <c r="L7" s="20"/>
      <c r="M7" s="22">
        <v>4</v>
      </c>
      <c r="N7" s="22">
        <v>5</v>
      </c>
      <c r="O7" s="22">
        <v>0</v>
      </c>
      <c r="P7" s="21"/>
      <c r="Q7" s="22">
        <v>1</v>
      </c>
      <c r="R7" s="22">
        <v>3</v>
      </c>
      <c r="S7" s="22">
        <v>0</v>
      </c>
      <c r="T7" s="20"/>
      <c r="U7" s="20">
        <v>5.7</v>
      </c>
      <c r="V7" s="20">
        <v>0</v>
      </c>
      <c r="W7" s="20">
        <v>2</v>
      </c>
      <c r="X7" s="21"/>
      <c r="Y7" s="20">
        <v>3</v>
      </c>
      <c r="Z7" s="20">
        <v>1.3</v>
      </c>
      <c r="AA7" s="20">
        <v>5</v>
      </c>
      <c r="AC7" s="20">
        <v>4.3</v>
      </c>
      <c r="AD7" s="20">
        <v>5</v>
      </c>
      <c r="AE7" s="20">
        <v>2</v>
      </c>
    </row>
    <row r="8" spans="1:31" ht="16" thickBot="1" x14ac:dyDescent="0.25">
      <c r="A8" s="20">
        <v>5</v>
      </c>
      <c r="B8" s="20">
        <v>1.9</v>
      </c>
      <c r="C8" s="20">
        <v>1.8</v>
      </c>
      <c r="E8" s="20">
        <v>4</v>
      </c>
      <c r="F8" s="20">
        <v>3</v>
      </c>
      <c r="G8" s="20">
        <v>5</v>
      </c>
      <c r="H8" s="20"/>
      <c r="I8" s="20">
        <v>5.9</v>
      </c>
      <c r="J8" s="20">
        <v>3.9</v>
      </c>
      <c r="K8" s="20">
        <v>1.2</v>
      </c>
      <c r="L8" s="20"/>
      <c r="M8" s="22">
        <v>5</v>
      </c>
      <c r="N8" s="22">
        <v>4</v>
      </c>
      <c r="O8" s="22">
        <v>2</v>
      </c>
      <c r="P8" s="20"/>
      <c r="Q8" s="22">
        <v>5</v>
      </c>
      <c r="R8" s="22">
        <v>4</v>
      </c>
      <c r="S8" s="22">
        <v>3</v>
      </c>
      <c r="T8" s="20"/>
      <c r="U8" s="20">
        <v>6</v>
      </c>
      <c r="V8" s="20">
        <v>0</v>
      </c>
      <c r="W8" s="20">
        <v>1</v>
      </c>
      <c r="X8" s="22"/>
      <c r="Y8" s="20">
        <v>5.0999999999999996</v>
      </c>
      <c r="Z8" s="20">
        <v>5.3</v>
      </c>
      <c r="AA8" s="20">
        <v>4</v>
      </c>
      <c r="AC8" s="20">
        <v>5.4</v>
      </c>
      <c r="AD8" s="20">
        <v>2.8</v>
      </c>
      <c r="AE8" s="20">
        <v>5.5</v>
      </c>
    </row>
    <row r="9" spans="1:31" ht="16" thickBot="1" x14ac:dyDescent="0.25">
      <c r="A9" s="20">
        <v>3.2</v>
      </c>
      <c r="B9" s="20">
        <v>0.2</v>
      </c>
      <c r="C9" s="20">
        <v>3.3</v>
      </c>
      <c r="E9" s="20">
        <v>5.9</v>
      </c>
      <c r="F9" s="20">
        <v>2.8</v>
      </c>
      <c r="G9" s="24">
        <v>5.9</v>
      </c>
      <c r="H9" s="20"/>
      <c r="I9" s="20">
        <v>0.5</v>
      </c>
      <c r="J9" s="20">
        <v>6.1</v>
      </c>
      <c r="K9" s="20">
        <v>0</v>
      </c>
      <c r="L9" s="20"/>
      <c r="M9" s="22">
        <v>3</v>
      </c>
      <c r="N9" s="22">
        <v>2</v>
      </c>
      <c r="O9" s="22">
        <v>3</v>
      </c>
      <c r="P9" s="20"/>
      <c r="Q9" s="22">
        <v>3</v>
      </c>
      <c r="R9" s="22">
        <v>2</v>
      </c>
      <c r="S9" s="22">
        <v>1</v>
      </c>
      <c r="T9" s="20"/>
      <c r="U9" s="20">
        <v>6</v>
      </c>
      <c r="V9" s="20">
        <v>2.5</v>
      </c>
      <c r="W9" s="20">
        <v>5</v>
      </c>
      <c r="X9" s="22"/>
      <c r="Y9" s="20">
        <v>3.9</v>
      </c>
      <c r="Z9" s="20">
        <v>3.2</v>
      </c>
      <c r="AA9" s="20">
        <v>5</v>
      </c>
      <c r="AC9" s="20">
        <v>5.9</v>
      </c>
      <c r="AD9" s="20">
        <v>1.4</v>
      </c>
      <c r="AE9" s="20">
        <v>2</v>
      </c>
    </row>
    <row r="10" spans="1:31" ht="16" thickBot="1" x14ac:dyDescent="0.25">
      <c r="A10" s="20">
        <v>2.4</v>
      </c>
      <c r="B10" s="20">
        <v>3</v>
      </c>
      <c r="C10" s="20">
        <v>0.2</v>
      </c>
      <c r="E10" s="20">
        <v>5.5</v>
      </c>
      <c r="F10" s="20">
        <v>0</v>
      </c>
      <c r="G10" s="20">
        <v>3.9</v>
      </c>
      <c r="H10" s="20"/>
      <c r="I10" s="20">
        <v>0.1</v>
      </c>
      <c r="J10" s="20">
        <v>5.7</v>
      </c>
      <c r="K10" s="20">
        <v>0.4</v>
      </c>
      <c r="L10" s="20"/>
      <c r="M10" s="22">
        <v>2</v>
      </c>
      <c r="N10" s="22">
        <v>2</v>
      </c>
      <c r="O10" s="22">
        <v>1</v>
      </c>
      <c r="P10" s="20"/>
      <c r="Q10" s="22">
        <v>4</v>
      </c>
      <c r="R10" s="22">
        <v>4</v>
      </c>
      <c r="S10" s="22">
        <v>5</v>
      </c>
      <c r="T10" s="20"/>
      <c r="U10" s="20">
        <v>4</v>
      </c>
      <c r="V10" s="20">
        <v>3.1</v>
      </c>
      <c r="W10" s="20">
        <v>1.8</v>
      </c>
      <c r="X10" s="22"/>
      <c r="Y10" s="20">
        <v>2.2000000000000002</v>
      </c>
      <c r="Z10" s="20">
        <v>4.5999999999999996</v>
      </c>
      <c r="AA10" s="20">
        <v>1.2</v>
      </c>
      <c r="AC10" s="20">
        <v>2.8</v>
      </c>
      <c r="AD10" s="20">
        <v>3</v>
      </c>
      <c r="AE10" s="20">
        <v>2.8</v>
      </c>
    </row>
    <row r="11" spans="1:31" ht="16" thickBot="1" x14ac:dyDescent="0.25">
      <c r="A11" s="20">
        <v>0</v>
      </c>
      <c r="B11" s="20">
        <v>0</v>
      </c>
      <c r="C11" s="20">
        <v>0</v>
      </c>
      <c r="E11" s="20">
        <v>0.6</v>
      </c>
      <c r="F11" s="20">
        <v>3.9</v>
      </c>
      <c r="G11" s="20">
        <v>0</v>
      </c>
      <c r="H11" s="20"/>
      <c r="I11" s="20">
        <v>4</v>
      </c>
      <c r="J11" s="20">
        <v>5.0999999999999996</v>
      </c>
      <c r="K11" s="20">
        <v>4.0999999999999996</v>
      </c>
      <c r="L11" s="20"/>
      <c r="M11" s="22">
        <v>1</v>
      </c>
      <c r="N11" s="22">
        <v>3</v>
      </c>
      <c r="O11" s="22">
        <v>3</v>
      </c>
      <c r="P11" s="20"/>
      <c r="Q11" s="22">
        <v>0</v>
      </c>
      <c r="R11" s="22">
        <v>1</v>
      </c>
      <c r="S11" s="22">
        <v>0</v>
      </c>
      <c r="T11" s="20"/>
      <c r="U11" s="20">
        <v>3</v>
      </c>
      <c r="V11" s="20">
        <v>0</v>
      </c>
      <c r="W11" s="20">
        <v>0</v>
      </c>
      <c r="X11" s="22"/>
      <c r="Y11" s="20">
        <v>3.1</v>
      </c>
      <c r="Z11" s="20">
        <v>1.6</v>
      </c>
      <c r="AA11" s="20">
        <v>0</v>
      </c>
      <c r="AC11" s="20">
        <v>3.9</v>
      </c>
      <c r="AD11" s="20">
        <v>1.2</v>
      </c>
      <c r="AE11" s="20">
        <v>0.8</v>
      </c>
    </row>
    <row r="12" spans="1:31" ht="16" thickBot="1" x14ac:dyDescent="0.25">
      <c r="A12" s="20">
        <v>0.9</v>
      </c>
      <c r="B12" s="20">
        <v>4.2</v>
      </c>
      <c r="C12" s="20">
        <v>0.3</v>
      </c>
      <c r="E12" s="20">
        <v>5.9</v>
      </c>
      <c r="F12" s="24">
        <v>5.9</v>
      </c>
      <c r="G12" s="20">
        <v>1</v>
      </c>
      <c r="H12" s="20"/>
      <c r="I12" s="20">
        <v>6</v>
      </c>
      <c r="J12" s="20">
        <v>6.2</v>
      </c>
      <c r="K12" s="20">
        <v>6</v>
      </c>
      <c r="L12" s="20"/>
      <c r="M12" s="22">
        <v>4</v>
      </c>
      <c r="N12" s="22">
        <v>1</v>
      </c>
      <c r="O12" s="22">
        <v>3</v>
      </c>
      <c r="P12" s="20"/>
      <c r="Q12" s="22">
        <v>5</v>
      </c>
      <c r="R12" s="22">
        <v>4</v>
      </c>
      <c r="S12" s="22">
        <v>5</v>
      </c>
      <c r="T12" s="20"/>
      <c r="U12" s="20">
        <v>0</v>
      </c>
      <c r="V12" s="20">
        <v>5.9</v>
      </c>
      <c r="W12" s="20">
        <v>0</v>
      </c>
      <c r="X12" s="22"/>
      <c r="Y12" s="20">
        <v>0.5</v>
      </c>
      <c r="Z12" s="20">
        <v>4.2</v>
      </c>
      <c r="AA12" s="20">
        <v>5.9</v>
      </c>
      <c r="AC12" s="20">
        <v>5.3</v>
      </c>
      <c r="AD12" s="20">
        <v>1</v>
      </c>
      <c r="AE12" s="20">
        <v>1.5</v>
      </c>
    </row>
    <row r="13" spans="1:31" ht="16" thickBot="1" x14ac:dyDescent="0.25">
      <c r="A13" s="20">
        <v>5.0999999999999996</v>
      </c>
      <c r="B13" s="20">
        <v>3.3</v>
      </c>
      <c r="C13" s="20">
        <v>4.0999999999999996</v>
      </c>
      <c r="E13" s="20">
        <v>0</v>
      </c>
      <c r="F13" s="20">
        <v>1.9</v>
      </c>
      <c r="G13" s="20">
        <v>4.9000000000000004</v>
      </c>
      <c r="H13" s="20"/>
      <c r="I13" s="20">
        <v>5.9</v>
      </c>
      <c r="J13" s="20">
        <v>0.3</v>
      </c>
      <c r="K13" s="20">
        <v>6.1</v>
      </c>
      <c r="L13" s="20"/>
      <c r="M13" s="22">
        <v>2</v>
      </c>
      <c r="N13" s="22">
        <v>5</v>
      </c>
      <c r="O13" s="22">
        <v>1</v>
      </c>
      <c r="P13" s="20"/>
      <c r="Q13" s="22">
        <v>0</v>
      </c>
      <c r="R13" s="22">
        <v>1</v>
      </c>
      <c r="S13" s="22">
        <v>0</v>
      </c>
      <c r="T13" s="20"/>
      <c r="U13" s="20">
        <v>5.0999999999999996</v>
      </c>
      <c r="V13" s="20">
        <v>6.1</v>
      </c>
      <c r="W13" s="20">
        <v>0.6</v>
      </c>
      <c r="X13" s="22"/>
      <c r="Y13" s="20">
        <v>4.2</v>
      </c>
      <c r="Z13" s="20">
        <v>5.9</v>
      </c>
      <c r="AA13" s="20">
        <v>5.9</v>
      </c>
      <c r="AC13" s="20">
        <v>0.1</v>
      </c>
      <c r="AD13" s="20">
        <v>4.8</v>
      </c>
      <c r="AE13" s="20">
        <v>3.8</v>
      </c>
    </row>
    <row r="14" spans="1:31" ht="16" thickBot="1" x14ac:dyDescent="0.25">
      <c r="A14" s="20">
        <v>4.0999999999999996</v>
      </c>
      <c r="B14" s="20">
        <v>3.2</v>
      </c>
      <c r="C14" s="20">
        <v>1.9</v>
      </c>
      <c r="E14" s="20">
        <v>0.4</v>
      </c>
      <c r="F14" s="20">
        <v>0</v>
      </c>
      <c r="G14" s="20">
        <v>4.0999999999999996</v>
      </c>
      <c r="H14" s="20"/>
      <c r="I14" s="20">
        <v>2.2000000000000002</v>
      </c>
      <c r="J14" s="20">
        <v>2</v>
      </c>
      <c r="K14" s="20">
        <v>0</v>
      </c>
      <c r="L14" s="20"/>
      <c r="M14" s="22">
        <v>3</v>
      </c>
      <c r="N14" s="22">
        <v>1</v>
      </c>
      <c r="O14" s="22">
        <v>1</v>
      </c>
      <c r="P14" s="20"/>
      <c r="Q14" s="22">
        <v>0</v>
      </c>
      <c r="R14" s="22">
        <v>0</v>
      </c>
      <c r="S14" s="22">
        <v>0</v>
      </c>
      <c r="T14" s="20"/>
      <c r="U14" s="20">
        <v>4.9000000000000004</v>
      </c>
      <c r="V14" s="20">
        <v>0.2</v>
      </c>
      <c r="W14" s="20">
        <v>0.9</v>
      </c>
      <c r="X14" s="22"/>
      <c r="Y14" s="20">
        <v>1.7</v>
      </c>
      <c r="Z14" s="20">
        <v>0</v>
      </c>
      <c r="AA14" s="20">
        <v>3.2</v>
      </c>
      <c r="AC14" s="20">
        <v>1.8</v>
      </c>
      <c r="AD14" s="20">
        <v>0.3</v>
      </c>
      <c r="AE14" s="20">
        <v>1</v>
      </c>
    </row>
    <row r="15" spans="1:31" ht="16" thickBot="1" x14ac:dyDescent="0.25">
      <c r="A15" s="20">
        <v>0.1</v>
      </c>
      <c r="B15" s="20">
        <v>3.2</v>
      </c>
      <c r="C15" s="20">
        <v>2.2000000000000002</v>
      </c>
      <c r="E15" s="20">
        <v>3.9</v>
      </c>
      <c r="F15" s="20">
        <v>4.8</v>
      </c>
      <c r="G15" s="20">
        <v>0.9</v>
      </c>
      <c r="H15" s="20"/>
      <c r="I15" s="20">
        <v>5.3</v>
      </c>
      <c r="J15" s="20">
        <v>5.9</v>
      </c>
      <c r="K15" s="20">
        <v>0.8</v>
      </c>
      <c r="L15" s="20"/>
      <c r="M15" s="22">
        <v>4</v>
      </c>
      <c r="N15" s="22">
        <v>3</v>
      </c>
      <c r="O15" s="22">
        <v>2</v>
      </c>
      <c r="P15" s="20"/>
      <c r="Q15" s="22">
        <v>4</v>
      </c>
      <c r="R15" s="22">
        <v>3</v>
      </c>
      <c r="S15" s="22">
        <v>0</v>
      </c>
      <c r="T15" s="20"/>
      <c r="U15" s="20">
        <v>4.9000000000000004</v>
      </c>
      <c r="V15" s="20">
        <v>2.8</v>
      </c>
      <c r="W15" s="20">
        <v>0.3</v>
      </c>
      <c r="X15" s="22"/>
      <c r="Y15" s="20">
        <v>0</v>
      </c>
      <c r="Z15" s="20">
        <v>1</v>
      </c>
      <c r="AA15" s="20">
        <v>2.1</v>
      </c>
      <c r="AC15" s="20">
        <v>0.8</v>
      </c>
      <c r="AD15" s="20">
        <v>3</v>
      </c>
      <c r="AE15" s="20">
        <v>4.3</v>
      </c>
    </row>
    <row r="16" spans="1:31" ht="16" thickBot="1" x14ac:dyDescent="0.25">
      <c r="A16" s="20">
        <v>3.1</v>
      </c>
      <c r="B16" s="20">
        <v>4.0999999999999996</v>
      </c>
      <c r="C16" s="20">
        <v>0</v>
      </c>
      <c r="E16" s="20">
        <v>1</v>
      </c>
      <c r="F16" s="20">
        <v>5</v>
      </c>
      <c r="G16" s="20">
        <v>3.6</v>
      </c>
      <c r="H16" s="20"/>
      <c r="I16" s="20">
        <v>3.1</v>
      </c>
      <c r="J16" s="20">
        <v>0</v>
      </c>
      <c r="K16" s="20">
        <v>4</v>
      </c>
      <c r="L16" s="20"/>
      <c r="M16" s="22">
        <v>3</v>
      </c>
      <c r="N16" s="22">
        <v>2</v>
      </c>
      <c r="O16" s="22">
        <v>4</v>
      </c>
      <c r="P16" s="20"/>
      <c r="Q16" s="22">
        <v>3</v>
      </c>
      <c r="R16" s="22">
        <v>4</v>
      </c>
      <c r="S16" s="22">
        <v>4</v>
      </c>
      <c r="T16" s="20"/>
      <c r="U16" s="20">
        <v>6</v>
      </c>
      <c r="V16" s="20">
        <v>3.2</v>
      </c>
      <c r="W16" s="20">
        <v>0.2</v>
      </c>
      <c r="X16" s="22"/>
      <c r="Y16" s="20">
        <v>5.0999999999999996</v>
      </c>
      <c r="Z16" s="20">
        <v>5.0999999999999996</v>
      </c>
      <c r="AA16" s="20">
        <v>5.3</v>
      </c>
      <c r="AC16" s="20">
        <v>4.8</v>
      </c>
      <c r="AD16" s="20">
        <v>0.3</v>
      </c>
      <c r="AE16" s="20">
        <v>5.8</v>
      </c>
    </row>
    <row r="17" spans="1:31" ht="16" thickBot="1" x14ac:dyDescent="0.25">
      <c r="A17" s="20">
        <v>0</v>
      </c>
      <c r="B17" s="20">
        <v>0</v>
      </c>
      <c r="C17" s="20">
        <v>0.3</v>
      </c>
      <c r="E17" s="20">
        <v>1.5</v>
      </c>
      <c r="F17" s="20">
        <v>0.8</v>
      </c>
      <c r="G17" s="23">
        <v>3.9</v>
      </c>
      <c r="H17" s="20"/>
      <c r="I17" s="20">
        <v>0.1</v>
      </c>
      <c r="J17" s="20">
        <v>0</v>
      </c>
      <c r="K17" s="20">
        <v>0</v>
      </c>
      <c r="L17" s="20"/>
      <c r="M17" s="22">
        <v>3</v>
      </c>
      <c r="N17" s="22">
        <v>1</v>
      </c>
      <c r="O17" s="22">
        <v>1</v>
      </c>
      <c r="P17" s="20"/>
      <c r="Q17" s="22">
        <v>1</v>
      </c>
      <c r="R17" s="22">
        <v>0</v>
      </c>
      <c r="S17" s="22">
        <v>0</v>
      </c>
      <c r="T17" s="20"/>
      <c r="U17" s="20">
        <v>5.8</v>
      </c>
      <c r="V17" s="20">
        <v>1.6</v>
      </c>
      <c r="W17" s="20">
        <v>1.2</v>
      </c>
      <c r="X17" s="22"/>
      <c r="Y17" s="20">
        <v>0</v>
      </c>
      <c r="Z17" s="20">
        <v>3.8</v>
      </c>
      <c r="AA17" s="20">
        <v>0</v>
      </c>
      <c r="AC17" s="20">
        <v>0.8</v>
      </c>
      <c r="AD17" s="20">
        <v>3.9</v>
      </c>
      <c r="AE17" s="20">
        <v>0</v>
      </c>
    </row>
    <row r="18" spans="1:31" ht="16" thickBot="1" x14ac:dyDescent="0.25">
      <c r="A18" s="20">
        <v>2.4</v>
      </c>
      <c r="B18" s="20">
        <v>1.2</v>
      </c>
      <c r="C18" s="20">
        <v>0.3</v>
      </c>
      <c r="E18" s="20">
        <v>3.1</v>
      </c>
      <c r="F18" s="20">
        <v>0</v>
      </c>
      <c r="G18" s="20">
        <v>0.4</v>
      </c>
      <c r="H18" s="20"/>
      <c r="I18" s="20">
        <v>0</v>
      </c>
      <c r="J18" s="20">
        <v>1</v>
      </c>
      <c r="K18" s="20">
        <v>4</v>
      </c>
      <c r="L18" s="20"/>
      <c r="M18" s="22">
        <v>2</v>
      </c>
      <c r="N18" s="22">
        <v>4</v>
      </c>
      <c r="O18" s="22">
        <v>2</v>
      </c>
      <c r="P18" s="20"/>
      <c r="Q18" s="22">
        <v>0</v>
      </c>
      <c r="R18" s="22">
        <v>5</v>
      </c>
      <c r="S18" s="22">
        <v>0</v>
      </c>
      <c r="T18" s="20"/>
      <c r="U18" s="20">
        <v>1.9</v>
      </c>
      <c r="V18" s="20">
        <v>0</v>
      </c>
      <c r="W18" s="20">
        <v>0</v>
      </c>
      <c r="X18" s="22"/>
      <c r="Y18" s="20">
        <v>0</v>
      </c>
      <c r="Z18" s="20">
        <v>0</v>
      </c>
      <c r="AA18" s="20">
        <v>2</v>
      </c>
      <c r="AC18" s="20">
        <v>0</v>
      </c>
      <c r="AD18" s="20">
        <v>3.8</v>
      </c>
      <c r="AE18" s="20">
        <v>4.2</v>
      </c>
    </row>
    <row r="19" spans="1:31" ht="16" thickBot="1" x14ac:dyDescent="0.25">
      <c r="A19" s="20">
        <v>0.8</v>
      </c>
      <c r="B19" s="20">
        <v>0</v>
      </c>
      <c r="C19" s="20">
        <v>0</v>
      </c>
      <c r="E19" s="20">
        <v>3.1</v>
      </c>
      <c r="F19" s="20">
        <v>5.8</v>
      </c>
      <c r="G19" s="20">
        <v>5.9</v>
      </c>
      <c r="H19" s="20"/>
      <c r="I19" s="20">
        <v>3.9</v>
      </c>
      <c r="J19" s="20">
        <v>2.8</v>
      </c>
      <c r="K19" s="20">
        <v>1.9</v>
      </c>
      <c r="L19" s="20"/>
      <c r="M19" s="22">
        <v>1</v>
      </c>
      <c r="N19" s="22">
        <v>0</v>
      </c>
      <c r="O19" s="22">
        <v>1</v>
      </c>
      <c r="P19" s="20"/>
      <c r="Q19" s="22">
        <v>1</v>
      </c>
      <c r="R19" s="22">
        <v>2</v>
      </c>
      <c r="S19" s="22">
        <v>5</v>
      </c>
      <c r="T19" s="20"/>
      <c r="U19" s="20">
        <v>3.9</v>
      </c>
      <c r="V19" s="20">
        <v>0.8</v>
      </c>
      <c r="W19" s="20">
        <v>0.8</v>
      </c>
      <c r="X19" s="22"/>
      <c r="Y19" s="20">
        <v>0</v>
      </c>
      <c r="Z19" s="20">
        <v>3.2</v>
      </c>
      <c r="AA19" s="20">
        <v>5.3</v>
      </c>
      <c r="AC19" s="20">
        <v>1.2</v>
      </c>
      <c r="AD19" s="20">
        <v>0.7</v>
      </c>
      <c r="AE19" s="20">
        <v>2.8</v>
      </c>
    </row>
    <row r="20" spans="1:31" ht="16" thickBot="1" x14ac:dyDescent="0.25">
      <c r="A20" s="20">
        <v>0.3</v>
      </c>
      <c r="B20" s="20">
        <v>0</v>
      </c>
      <c r="C20" s="20">
        <v>2.2000000000000002</v>
      </c>
      <c r="E20" s="20">
        <v>0</v>
      </c>
      <c r="F20" s="20">
        <v>0</v>
      </c>
      <c r="G20" s="20">
        <v>0</v>
      </c>
      <c r="H20" s="20"/>
      <c r="I20" s="20">
        <v>1.4</v>
      </c>
      <c r="J20" s="20">
        <v>0</v>
      </c>
      <c r="K20" s="20">
        <v>4.7</v>
      </c>
      <c r="L20" s="20"/>
      <c r="M20" s="22">
        <v>4</v>
      </c>
      <c r="N20" s="22">
        <v>5</v>
      </c>
      <c r="O20" s="22">
        <v>1</v>
      </c>
      <c r="P20" s="20"/>
      <c r="Q20" s="22">
        <v>3</v>
      </c>
      <c r="R20" s="22">
        <v>4</v>
      </c>
      <c r="S20" s="22">
        <v>2</v>
      </c>
      <c r="T20" s="20"/>
      <c r="U20" s="20">
        <v>6</v>
      </c>
      <c r="V20" s="20">
        <v>1.9</v>
      </c>
      <c r="W20" s="20">
        <v>4.0999999999999996</v>
      </c>
      <c r="X20" s="22"/>
      <c r="Y20" s="20">
        <v>5.2</v>
      </c>
      <c r="Z20" s="20">
        <v>1.2</v>
      </c>
      <c r="AA20" s="20">
        <v>4.4000000000000004</v>
      </c>
      <c r="AC20" s="20">
        <v>4.2</v>
      </c>
      <c r="AD20" s="20">
        <v>3</v>
      </c>
      <c r="AE20" s="20">
        <v>4.2</v>
      </c>
    </row>
    <row r="21" spans="1:31" ht="16" thickBot="1" x14ac:dyDescent="0.25">
      <c r="A21" s="20">
        <v>1.1000000000000001</v>
      </c>
      <c r="B21" s="20">
        <v>0.1</v>
      </c>
      <c r="C21" s="20">
        <v>1</v>
      </c>
      <c r="E21" s="20">
        <v>3.7</v>
      </c>
      <c r="F21" s="20">
        <v>4</v>
      </c>
      <c r="G21" s="20">
        <v>4</v>
      </c>
      <c r="H21" s="20"/>
      <c r="I21" s="20">
        <v>0</v>
      </c>
      <c r="J21" s="20">
        <v>4.9000000000000004</v>
      </c>
      <c r="K21" s="20">
        <v>0</v>
      </c>
      <c r="L21" s="20"/>
      <c r="M21" s="22">
        <v>1</v>
      </c>
      <c r="N21" s="22">
        <v>0</v>
      </c>
      <c r="O21" s="22">
        <v>0</v>
      </c>
      <c r="P21" s="20"/>
      <c r="Q21" s="22">
        <v>0</v>
      </c>
      <c r="R21" s="22">
        <v>0</v>
      </c>
      <c r="S21" s="22">
        <v>0</v>
      </c>
      <c r="T21" s="20"/>
      <c r="U21" s="20">
        <v>0</v>
      </c>
      <c r="V21" s="20">
        <v>0</v>
      </c>
      <c r="W21" s="20">
        <v>1</v>
      </c>
      <c r="X21" s="22"/>
      <c r="Y21" s="20">
        <v>0</v>
      </c>
      <c r="Z21" s="20">
        <v>4.9000000000000004</v>
      </c>
      <c r="AA21" s="20">
        <v>0.2</v>
      </c>
      <c r="AC21" s="20">
        <v>3.8</v>
      </c>
      <c r="AD21" s="20">
        <v>4.8</v>
      </c>
      <c r="AE21" s="20">
        <v>0.7</v>
      </c>
    </row>
    <row r="22" spans="1:31" ht="16" thickBot="1" x14ac:dyDescent="0.25">
      <c r="A22" s="20">
        <v>0.7</v>
      </c>
      <c r="B22" s="20">
        <v>5.2</v>
      </c>
      <c r="C22" s="20">
        <v>2.1</v>
      </c>
      <c r="E22" s="20">
        <v>6</v>
      </c>
      <c r="F22" s="20">
        <v>0.6</v>
      </c>
      <c r="G22" s="20">
        <v>5.2</v>
      </c>
      <c r="H22" s="20"/>
      <c r="I22" s="20">
        <v>6</v>
      </c>
      <c r="J22" s="20">
        <v>3.8</v>
      </c>
      <c r="K22" s="20">
        <v>3</v>
      </c>
      <c r="L22" s="20"/>
      <c r="M22" s="22">
        <v>4</v>
      </c>
      <c r="N22" s="22">
        <v>4</v>
      </c>
      <c r="O22" s="22">
        <v>3</v>
      </c>
      <c r="P22" s="21"/>
      <c r="Q22" s="22">
        <v>0</v>
      </c>
      <c r="R22" s="22">
        <v>5</v>
      </c>
      <c r="S22" s="22">
        <v>1</v>
      </c>
      <c r="T22" s="20"/>
      <c r="U22" s="20">
        <v>1.9</v>
      </c>
      <c r="V22" s="20">
        <v>4.4000000000000004</v>
      </c>
      <c r="W22" s="20">
        <v>0.1</v>
      </c>
      <c r="X22" s="21"/>
      <c r="Y22" s="20">
        <v>5.2</v>
      </c>
      <c r="Z22" s="20">
        <v>4.9000000000000004</v>
      </c>
      <c r="AA22" s="20">
        <v>3.2</v>
      </c>
      <c r="AC22" s="20">
        <v>2.1</v>
      </c>
      <c r="AD22" s="20">
        <v>1</v>
      </c>
      <c r="AE22" s="20">
        <v>1</v>
      </c>
    </row>
    <row r="23" spans="1:31" ht="16" thickBot="1" x14ac:dyDescent="0.25">
      <c r="A23" s="20">
        <v>0.7</v>
      </c>
      <c r="B23" s="20">
        <v>0.2</v>
      </c>
      <c r="C23" s="20">
        <v>3.3</v>
      </c>
      <c r="E23" s="20">
        <v>2.1</v>
      </c>
      <c r="F23" s="20">
        <v>5.9</v>
      </c>
      <c r="G23" s="24">
        <v>2.8</v>
      </c>
      <c r="H23" s="20"/>
      <c r="I23" s="20">
        <v>0</v>
      </c>
      <c r="J23" s="20">
        <v>0</v>
      </c>
      <c r="K23" s="20">
        <v>5</v>
      </c>
      <c r="L23" s="20"/>
      <c r="M23" s="22">
        <v>1</v>
      </c>
      <c r="N23" s="22">
        <v>5</v>
      </c>
      <c r="O23" s="22">
        <v>1</v>
      </c>
      <c r="P23" s="20"/>
      <c r="Q23" s="22">
        <v>1</v>
      </c>
      <c r="R23" s="22">
        <v>3</v>
      </c>
      <c r="S23" s="22">
        <v>0</v>
      </c>
      <c r="T23" s="20"/>
      <c r="U23" s="20">
        <v>4</v>
      </c>
      <c r="V23" s="20">
        <v>0.3</v>
      </c>
      <c r="W23" s="20">
        <v>0.8</v>
      </c>
      <c r="X23" s="22"/>
      <c r="Y23" s="20">
        <v>0</v>
      </c>
      <c r="Z23" s="20">
        <v>2.8</v>
      </c>
      <c r="AA23" s="20">
        <v>5.8</v>
      </c>
      <c r="AC23" s="20">
        <v>5.8</v>
      </c>
      <c r="AD23" s="20">
        <v>5</v>
      </c>
      <c r="AE23" s="20">
        <v>3.9</v>
      </c>
    </row>
    <row r="24" spans="1:31" ht="16" thickBot="1" x14ac:dyDescent="0.25">
      <c r="A24" s="20">
        <v>0.2</v>
      </c>
      <c r="B24" s="20">
        <v>4.2</v>
      </c>
      <c r="C24" s="20">
        <v>3.8</v>
      </c>
      <c r="E24" s="20">
        <v>0.2</v>
      </c>
      <c r="F24" s="20">
        <v>0</v>
      </c>
      <c r="G24" s="20">
        <v>5</v>
      </c>
      <c r="H24" s="20"/>
      <c r="I24" s="20">
        <v>1</v>
      </c>
      <c r="J24" s="20">
        <v>0.3</v>
      </c>
      <c r="K24" s="20">
        <v>5</v>
      </c>
      <c r="L24" s="20"/>
      <c r="M24" s="22">
        <v>2</v>
      </c>
      <c r="N24" s="22">
        <v>4</v>
      </c>
      <c r="O24" s="22">
        <v>1</v>
      </c>
      <c r="P24" s="20"/>
      <c r="Q24" s="22">
        <v>1</v>
      </c>
      <c r="R24" s="22">
        <v>0</v>
      </c>
      <c r="S24" s="22">
        <v>3</v>
      </c>
      <c r="T24" s="20"/>
      <c r="U24" s="20">
        <v>4.8</v>
      </c>
      <c r="V24" s="20">
        <v>4.9000000000000004</v>
      </c>
      <c r="W24" s="20">
        <v>5.2</v>
      </c>
      <c r="X24" s="22"/>
      <c r="Y24" s="20">
        <v>5.0999999999999996</v>
      </c>
      <c r="Z24" s="20">
        <v>5.2</v>
      </c>
      <c r="AA24" s="20">
        <v>5</v>
      </c>
      <c r="AC24" s="20">
        <v>0</v>
      </c>
      <c r="AD24" s="20">
        <v>5.5</v>
      </c>
      <c r="AE24" s="20">
        <v>0.8</v>
      </c>
    </row>
    <row r="25" spans="1:31" ht="16" thickBot="1" x14ac:dyDescent="0.25">
      <c r="A25" s="20">
        <v>0.1</v>
      </c>
      <c r="B25" s="20">
        <v>3</v>
      </c>
      <c r="C25" s="20">
        <v>0.7</v>
      </c>
      <c r="E25" s="20">
        <v>0</v>
      </c>
      <c r="F25" s="20">
        <v>3.9</v>
      </c>
      <c r="G25" s="20">
        <v>0</v>
      </c>
      <c r="H25" s="20"/>
      <c r="I25" s="20">
        <v>6</v>
      </c>
      <c r="J25" s="20">
        <v>2.9</v>
      </c>
      <c r="K25" s="20">
        <v>0</v>
      </c>
      <c r="L25" s="20"/>
      <c r="M25" s="22">
        <v>4</v>
      </c>
      <c r="N25" s="22">
        <v>4</v>
      </c>
      <c r="O25" s="22">
        <v>3</v>
      </c>
      <c r="P25" s="20"/>
      <c r="Q25" s="22">
        <v>6</v>
      </c>
      <c r="R25" s="22">
        <v>0</v>
      </c>
      <c r="S25" s="22">
        <v>6</v>
      </c>
      <c r="T25" s="20"/>
      <c r="U25" s="20">
        <v>0</v>
      </c>
      <c r="V25" s="20">
        <v>0.1</v>
      </c>
      <c r="W25" s="20">
        <v>0.4</v>
      </c>
      <c r="X25" s="22"/>
      <c r="Y25" s="20">
        <v>0.2</v>
      </c>
      <c r="Z25" s="20">
        <v>0.9</v>
      </c>
      <c r="AA25" s="20">
        <v>0.3</v>
      </c>
      <c r="AC25" s="20">
        <v>4.3</v>
      </c>
      <c r="AD25" s="20">
        <v>3.9</v>
      </c>
      <c r="AE25" s="20">
        <v>4.9000000000000004</v>
      </c>
    </row>
    <row r="26" spans="1:31" ht="16" thickBot="1" x14ac:dyDescent="0.25">
      <c r="A26" s="20">
        <v>0.2</v>
      </c>
      <c r="B26" s="20">
        <v>4.2</v>
      </c>
      <c r="C26" s="20">
        <v>2.2000000000000002</v>
      </c>
      <c r="E26" s="20">
        <v>6</v>
      </c>
      <c r="F26" s="23">
        <v>0.2</v>
      </c>
      <c r="G26" s="20">
        <v>3.1</v>
      </c>
      <c r="H26" s="20"/>
      <c r="I26" s="20">
        <v>3.9</v>
      </c>
      <c r="J26" s="20">
        <v>0.9</v>
      </c>
      <c r="K26" s="20">
        <v>3</v>
      </c>
      <c r="L26" s="20"/>
      <c r="M26" s="22">
        <v>1</v>
      </c>
      <c r="N26" s="22">
        <v>0</v>
      </c>
      <c r="O26" s="22">
        <v>1</v>
      </c>
      <c r="P26" s="20"/>
      <c r="Q26" s="22">
        <v>1</v>
      </c>
      <c r="R26" s="22">
        <v>3</v>
      </c>
      <c r="S26" s="22">
        <v>1</v>
      </c>
      <c r="T26" s="20"/>
      <c r="U26" s="20">
        <v>5.5</v>
      </c>
      <c r="V26" s="20">
        <v>1.2</v>
      </c>
      <c r="W26" s="20">
        <v>0.3</v>
      </c>
      <c r="X26" s="22"/>
      <c r="Y26" s="20">
        <v>4.0999999999999996</v>
      </c>
      <c r="Z26" s="20">
        <v>4.0999999999999996</v>
      </c>
      <c r="AA26" s="20">
        <v>5.9</v>
      </c>
      <c r="AC26" s="20">
        <v>4</v>
      </c>
      <c r="AD26" s="20">
        <v>4.0999999999999996</v>
      </c>
      <c r="AE26" s="20">
        <v>1.2</v>
      </c>
    </row>
    <row r="27" spans="1:31" ht="16" thickBot="1" x14ac:dyDescent="0.25">
      <c r="A27" s="20">
        <v>2.8</v>
      </c>
      <c r="B27" s="20">
        <v>1.1000000000000001</v>
      </c>
      <c r="C27" s="20">
        <v>3.9</v>
      </c>
      <c r="E27" s="20">
        <v>0</v>
      </c>
      <c r="F27" s="20">
        <v>0.1</v>
      </c>
      <c r="G27" s="20">
        <v>0.2</v>
      </c>
      <c r="H27" s="20"/>
      <c r="I27" s="20">
        <v>0</v>
      </c>
      <c r="J27" s="20">
        <v>1.1000000000000001</v>
      </c>
      <c r="K27" s="20">
        <v>4.9000000000000004</v>
      </c>
      <c r="L27" s="20"/>
      <c r="M27" s="22">
        <v>2</v>
      </c>
      <c r="N27" s="22">
        <v>1</v>
      </c>
      <c r="O27" s="22">
        <v>1</v>
      </c>
      <c r="P27" s="21"/>
      <c r="Q27" s="22">
        <v>0</v>
      </c>
      <c r="R27" s="22">
        <v>1</v>
      </c>
      <c r="S27" s="22">
        <v>0</v>
      </c>
      <c r="T27" s="20"/>
      <c r="U27" s="20">
        <v>0.8</v>
      </c>
      <c r="V27" s="20">
        <v>5.8</v>
      </c>
      <c r="W27" s="20">
        <v>0</v>
      </c>
      <c r="X27" s="21"/>
      <c r="Y27" s="20">
        <v>2.8</v>
      </c>
      <c r="Z27" s="20">
        <v>1</v>
      </c>
      <c r="AA27" s="20">
        <v>0.8</v>
      </c>
      <c r="AC27" s="20">
        <v>3</v>
      </c>
      <c r="AD27" s="20">
        <v>0.3</v>
      </c>
      <c r="AE27" s="20">
        <v>0.9</v>
      </c>
    </row>
    <row r="28" spans="1:31" ht="16" thickBot="1" x14ac:dyDescent="0.25">
      <c r="A28" s="20">
        <v>3.7</v>
      </c>
      <c r="B28" s="20">
        <v>1.9</v>
      </c>
      <c r="C28" s="20">
        <v>0.2</v>
      </c>
      <c r="E28" s="20">
        <v>1</v>
      </c>
      <c r="F28" s="20">
        <v>1.4</v>
      </c>
      <c r="G28" s="20">
        <v>0.3</v>
      </c>
      <c r="H28" s="20"/>
      <c r="I28" s="20">
        <v>5.0999999999999996</v>
      </c>
      <c r="J28" s="20">
        <v>4.9000000000000004</v>
      </c>
      <c r="K28" s="20">
        <v>0</v>
      </c>
      <c r="L28" s="20"/>
      <c r="M28" s="22">
        <v>3</v>
      </c>
      <c r="N28" s="22">
        <v>0</v>
      </c>
      <c r="O28" s="22">
        <v>4</v>
      </c>
      <c r="P28" s="20"/>
      <c r="Q28" s="22">
        <v>3</v>
      </c>
      <c r="R28" s="22">
        <v>3</v>
      </c>
      <c r="S28" s="22">
        <v>1</v>
      </c>
      <c r="T28" s="20"/>
      <c r="U28" s="20">
        <v>3.7</v>
      </c>
      <c r="V28" s="20">
        <v>0.8</v>
      </c>
      <c r="W28" s="20">
        <v>1</v>
      </c>
      <c r="X28" s="22"/>
      <c r="Y28" s="20">
        <v>4.5</v>
      </c>
      <c r="Z28" s="20">
        <v>1.9</v>
      </c>
      <c r="AA28" s="20">
        <v>6.2</v>
      </c>
      <c r="AC28" s="20">
        <v>5</v>
      </c>
      <c r="AD28" s="20">
        <v>0.2</v>
      </c>
      <c r="AE28" s="20">
        <v>2.9</v>
      </c>
    </row>
    <row r="29" spans="1:31" ht="16" thickBot="1" x14ac:dyDescent="0.25">
      <c r="A29" s="20">
        <v>1.9</v>
      </c>
      <c r="B29" s="20">
        <v>2.2000000000000002</v>
      </c>
      <c r="C29" s="20">
        <v>3.9</v>
      </c>
      <c r="E29" s="20">
        <v>6</v>
      </c>
      <c r="F29" s="20">
        <v>6.1</v>
      </c>
      <c r="G29" s="20">
        <v>6.1</v>
      </c>
      <c r="H29" s="20"/>
      <c r="I29" s="20">
        <v>6</v>
      </c>
      <c r="J29" s="20">
        <v>0</v>
      </c>
      <c r="K29" s="20">
        <v>4.3</v>
      </c>
      <c r="L29" s="20"/>
      <c r="M29" s="22">
        <v>1</v>
      </c>
      <c r="N29" s="22">
        <v>1</v>
      </c>
      <c r="O29" s="22">
        <v>4</v>
      </c>
      <c r="P29" s="20"/>
      <c r="Q29" s="22">
        <v>5</v>
      </c>
      <c r="R29" s="22">
        <v>3</v>
      </c>
      <c r="S29" s="22">
        <v>2</v>
      </c>
      <c r="T29" s="20"/>
      <c r="U29" s="20">
        <v>5</v>
      </c>
      <c r="V29" s="20">
        <v>5.6</v>
      </c>
      <c r="W29" s="20">
        <v>6.3</v>
      </c>
      <c r="X29" s="22"/>
      <c r="Y29" s="20">
        <v>5</v>
      </c>
      <c r="Z29" s="20">
        <v>5.9</v>
      </c>
      <c r="AA29" s="20">
        <v>2.8</v>
      </c>
      <c r="AC29" s="20">
        <v>6.1</v>
      </c>
      <c r="AD29" s="20">
        <v>1.9</v>
      </c>
      <c r="AE29" s="20">
        <v>3.9</v>
      </c>
    </row>
    <row r="30" spans="1:31" ht="16" thickBot="1" x14ac:dyDescent="0.25">
      <c r="A30" s="20">
        <v>0.7</v>
      </c>
      <c r="B30" s="20">
        <v>4</v>
      </c>
      <c r="C30" s="20">
        <v>4.2</v>
      </c>
      <c r="E30" s="20">
        <v>0</v>
      </c>
      <c r="F30" s="20">
        <v>0</v>
      </c>
      <c r="G30" s="20">
        <v>0.1</v>
      </c>
      <c r="H30" s="20"/>
      <c r="I30" s="20">
        <v>3</v>
      </c>
      <c r="J30" s="20">
        <v>0.8</v>
      </c>
      <c r="K30" s="20">
        <v>1.9</v>
      </c>
      <c r="L30" s="20"/>
      <c r="M30" s="22">
        <v>4</v>
      </c>
      <c r="N30" s="22">
        <v>2</v>
      </c>
      <c r="O30" s="22">
        <v>2</v>
      </c>
      <c r="P30" s="20"/>
      <c r="Q30" s="22">
        <v>4</v>
      </c>
      <c r="R30" s="22">
        <v>0</v>
      </c>
      <c r="S30" s="22">
        <v>0</v>
      </c>
      <c r="T30" s="20"/>
      <c r="U30" s="20">
        <v>4.0999999999999996</v>
      </c>
      <c r="V30" s="20">
        <v>2.9</v>
      </c>
      <c r="W30" s="20">
        <v>5</v>
      </c>
      <c r="X30" s="22"/>
      <c r="Y30" s="20">
        <v>0.3</v>
      </c>
      <c r="Z30" s="20">
        <v>0</v>
      </c>
      <c r="AA30" s="20">
        <v>0.1</v>
      </c>
      <c r="AC30" s="20">
        <v>2</v>
      </c>
      <c r="AD30" s="20">
        <v>4</v>
      </c>
      <c r="AE30" s="20">
        <v>5.9</v>
      </c>
    </row>
    <row r="31" spans="1:31" ht="16" thickBot="1" x14ac:dyDescent="0.25">
      <c r="A31" s="20">
        <v>3.8</v>
      </c>
      <c r="B31" s="20">
        <v>2.9</v>
      </c>
      <c r="C31" s="20">
        <v>0.6</v>
      </c>
      <c r="E31" s="20">
        <v>6</v>
      </c>
      <c r="F31" s="20">
        <v>5</v>
      </c>
      <c r="G31" s="20">
        <v>4.8</v>
      </c>
      <c r="H31" s="20"/>
      <c r="I31" s="20">
        <v>6</v>
      </c>
      <c r="J31" s="20">
        <v>1.9</v>
      </c>
      <c r="K31" s="20">
        <v>5.3</v>
      </c>
      <c r="L31" s="20"/>
      <c r="M31" s="22">
        <v>4</v>
      </c>
      <c r="N31" s="22">
        <v>0</v>
      </c>
      <c r="O31" s="22">
        <v>1</v>
      </c>
      <c r="P31" s="20"/>
      <c r="Q31" s="22">
        <v>2</v>
      </c>
      <c r="R31" s="22">
        <v>2</v>
      </c>
      <c r="S31" s="22">
        <v>4</v>
      </c>
      <c r="T31" s="20"/>
      <c r="U31" s="20">
        <v>0.4</v>
      </c>
      <c r="V31" s="20">
        <v>1.8</v>
      </c>
      <c r="W31" s="20">
        <v>4.7</v>
      </c>
      <c r="X31" s="22"/>
      <c r="Y31" s="20">
        <v>0</v>
      </c>
      <c r="Z31" s="20">
        <v>3.8</v>
      </c>
      <c r="AA31" s="20">
        <v>4.8</v>
      </c>
      <c r="AC31" s="20">
        <v>3</v>
      </c>
      <c r="AD31" s="20">
        <v>6</v>
      </c>
      <c r="AE31" s="20">
        <v>4.8</v>
      </c>
    </row>
    <row r="32" spans="1:31" ht="16" thickBot="1" x14ac:dyDescent="0.25">
      <c r="A32" s="20">
        <v>0.2</v>
      </c>
      <c r="B32" s="20">
        <v>3.7</v>
      </c>
      <c r="C32" s="20">
        <v>4</v>
      </c>
      <c r="E32" s="20">
        <v>5.0999999999999996</v>
      </c>
      <c r="F32" s="20">
        <v>0</v>
      </c>
      <c r="G32" s="20">
        <v>3.3</v>
      </c>
      <c r="H32" s="20"/>
      <c r="I32" s="20">
        <v>2.1</v>
      </c>
      <c r="J32" s="20">
        <v>0.8</v>
      </c>
      <c r="K32" s="20">
        <v>1.9</v>
      </c>
      <c r="L32" s="20"/>
      <c r="M32" s="22">
        <v>3</v>
      </c>
      <c r="N32" s="22">
        <v>2</v>
      </c>
      <c r="O32" s="22">
        <v>1</v>
      </c>
      <c r="P32" s="20"/>
      <c r="Q32" s="22">
        <v>0</v>
      </c>
      <c r="R32" s="22">
        <v>1</v>
      </c>
      <c r="S32" s="22">
        <v>3</v>
      </c>
      <c r="T32" s="20"/>
      <c r="U32" s="20">
        <v>3.6</v>
      </c>
      <c r="V32" s="20">
        <v>4</v>
      </c>
      <c r="W32" s="20">
        <v>0.3</v>
      </c>
      <c r="X32" s="22"/>
      <c r="Y32" s="20">
        <v>4.0999999999999996</v>
      </c>
      <c r="Z32" s="20">
        <v>4</v>
      </c>
      <c r="AA32" s="20">
        <v>5.0999999999999996</v>
      </c>
      <c r="AC32" s="20">
        <v>4.8</v>
      </c>
      <c r="AD32" s="20">
        <v>4.7</v>
      </c>
      <c r="AE32" s="20">
        <v>4.2</v>
      </c>
    </row>
    <row r="33" spans="1:26" ht="16" thickBot="1" x14ac:dyDescent="0.25">
      <c r="A33" s="20"/>
      <c r="B33" s="21"/>
      <c r="C33" s="21"/>
      <c r="D33" s="21"/>
      <c r="E33" s="25"/>
      <c r="F33" s="21"/>
      <c r="G33" s="21"/>
      <c r="H33" s="20"/>
      <c r="I33" s="21"/>
      <c r="J33" s="21"/>
      <c r="K33" s="21"/>
      <c r="L33" s="25"/>
      <c r="M33" s="21"/>
      <c r="N33" s="20"/>
      <c r="O33" s="21"/>
      <c r="P33" s="21"/>
      <c r="Q33" s="21"/>
      <c r="R33" s="25"/>
      <c r="S33" s="21"/>
      <c r="T33" s="20"/>
      <c r="U33" s="21"/>
      <c r="V33" s="21"/>
      <c r="W33" s="21"/>
      <c r="X33" s="21"/>
      <c r="Y33" s="21"/>
      <c r="Z33" s="21"/>
    </row>
    <row r="34" spans="1:26" ht="16" thickBot="1" x14ac:dyDescent="0.25">
      <c r="A34" s="20"/>
      <c r="B34" s="20"/>
      <c r="C34" s="20"/>
      <c r="D34" s="20"/>
      <c r="E34" s="20"/>
      <c r="F34" s="21"/>
      <c r="G34" s="21"/>
      <c r="H34" s="20"/>
      <c r="I34" s="20"/>
      <c r="J34" s="20"/>
      <c r="K34" s="20"/>
      <c r="L34" s="20"/>
      <c r="M34" s="21"/>
      <c r="N34" s="20"/>
      <c r="O34" s="20"/>
      <c r="P34" s="20"/>
      <c r="Q34" s="20"/>
      <c r="R34" s="20"/>
      <c r="S34" s="21"/>
      <c r="T34" s="20"/>
      <c r="U34" s="22"/>
      <c r="V34" s="22"/>
      <c r="W34" s="22"/>
      <c r="X34" s="22"/>
      <c r="Y34" s="21"/>
      <c r="Z34" s="21"/>
    </row>
    <row r="35" spans="1:26" ht="16" thickBot="1" x14ac:dyDescent="0.25">
      <c r="A35" s="20"/>
      <c r="B35" s="20"/>
      <c r="C35" s="20"/>
      <c r="D35" s="20"/>
      <c r="E35" s="20"/>
      <c r="F35" s="21"/>
      <c r="G35" s="21"/>
      <c r="H35" s="20"/>
      <c r="I35" s="20"/>
      <c r="J35" s="20"/>
      <c r="K35" s="20"/>
      <c r="L35" s="20"/>
      <c r="M35" s="21"/>
      <c r="N35" s="20"/>
      <c r="O35" s="20"/>
      <c r="P35" s="20"/>
      <c r="Q35" s="20"/>
      <c r="R35" s="20"/>
      <c r="S35" s="21"/>
      <c r="T35" s="20"/>
      <c r="U35" s="22"/>
      <c r="V35" s="22"/>
      <c r="W35" s="22"/>
      <c r="X35" s="22"/>
      <c r="Y35" s="21"/>
      <c r="Z35" s="21"/>
    </row>
    <row r="36" spans="1:26" ht="16" thickBot="1" x14ac:dyDescent="0.25">
      <c r="A36" s="20"/>
      <c r="B36" s="20"/>
      <c r="C36" s="20"/>
      <c r="D36" s="20"/>
      <c r="E36" s="20"/>
      <c r="F36" s="21"/>
      <c r="G36" s="21"/>
      <c r="H36" s="20"/>
      <c r="I36" s="20"/>
      <c r="J36" s="20"/>
      <c r="K36" s="20"/>
      <c r="L36" s="20"/>
      <c r="M36" s="21"/>
      <c r="N36" s="20"/>
      <c r="O36" s="20"/>
      <c r="P36" s="20"/>
      <c r="Q36" s="20"/>
      <c r="R36" s="20"/>
      <c r="S36" s="21"/>
      <c r="T36" s="20"/>
      <c r="U36" s="22"/>
      <c r="V36" s="22"/>
      <c r="W36" s="22"/>
      <c r="X36" s="22"/>
      <c r="Y36" s="21"/>
      <c r="Z36" s="21"/>
    </row>
    <row r="37" spans="1:26" ht="16" thickBot="1" x14ac:dyDescent="0.25">
      <c r="A37" s="20"/>
      <c r="B37" s="20"/>
      <c r="C37" s="20"/>
      <c r="D37" s="20"/>
      <c r="E37" s="20"/>
      <c r="F37" s="21"/>
      <c r="G37" s="21"/>
      <c r="H37" s="20"/>
      <c r="I37" s="20"/>
      <c r="J37" s="20"/>
      <c r="K37" s="20"/>
      <c r="L37" s="20"/>
      <c r="M37" s="21"/>
      <c r="N37" s="20"/>
      <c r="O37" s="20"/>
      <c r="P37" s="20"/>
      <c r="Q37" s="20"/>
      <c r="R37" s="20"/>
      <c r="S37" s="21"/>
      <c r="T37" s="20"/>
      <c r="U37" s="22"/>
      <c r="V37" s="22"/>
      <c r="W37" s="22"/>
      <c r="X37" s="22"/>
      <c r="Y37" s="21"/>
      <c r="Z37" s="21"/>
    </row>
    <row r="38" spans="1:26" ht="16" thickBo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6" thickBot="1" x14ac:dyDescent="0.25">
      <c r="A39" s="21"/>
      <c r="B39" s="26"/>
      <c r="C39" s="21"/>
      <c r="D39" s="21"/>
      <c r="E39" s="21"/>
      <c r="F39" s="21"/>
      <c r="G39" s="21"/>
      <c r="H39" s="21"/>
      <c r="I39" s="27"/>
      <c r="J39" s="21"/>
      <c r="K39" s="21"/>
      <c r="L39" s="21"/>
      <c r="M39" s="21"/>
      <c r="N39" s="21"/>
      <c r="O39" s="27"/>
      <c r="P39" s="21"/>
      <c r="Q39" s="21"/>
      <c r="R39" s="21"/>
      <c r="S39" s="21"/>
      <c r="T39" s="21"/>
      <c r="U39" s="27"/>
      <c r="V39" s="21"/>
      <c r="W39" s="21"/>
      <c r="X39" s="21"/>
      <c r="Y39" s="21"/>
      <c r="Z39" s="21"/>
    </row>
    <row r="40" spans="1:26" ht="16" thickBot="1" x14ac:dyDescent="0.25">
      <c r="A40" s="21"/>
      <c r="B40" s="21"/>
      <c r="C40" s="24"/>
      <c r="D40" s="24"/>
      <c r="E40" s="21"/>
      <c r="F40" s="21"/>
      <c r="G40" s="21"/>
      <c r="H40" s="21"/>
      <c r="I40" s="21"/>
      <c r="J40" s="24"/>
      <c r="K40" s="24"/>
      <c r="L40" s="21"/>
      <c r="M40" s="21"/>
      <c r="N40" s="21"/>
      <c r="O40" s="21"/>
      <c r="P40" s="24"/>
      <c r="Q40" s="24"/>
      <c r="R40" s="21"/>
      <c r="S40" s="21"/>
      <c r="T40" s="21"/>
      <c r="U40" s="21"/>
      <c r="V40" s="24"/>
      <c r="W40" s="24"/>
      <c r="X40" s="21"/>
      <c r="Y40" s="21"/>
      <c r="Z40" s="21"/>
    </row>
    <row r="41" spans="1:26" ht="16" thickBot="1" x14ac:dyDescent="0.25">
      <c r="A41" s="20"/>
      <c r="B41" s="22"/>
      <c r="C41" s="22"/>
      <c r="D41" s="22"/>
      <c r="E41" s="22"/>
      <c r="F41" s="21"/>
      <c r="G41" s="21"/>
      <c r="H41" s="20"/>
      <c r="I41" s="20"/>
      <c r="J41" s="20"/>
      <c r="K41" s="20"/>
      <c r="L41" s="20"/>
      <c r="M41" s="21"/>
      <c r="N41" s="20"/>
      <c r="O41" s="20"/>
      <c r="P41" s="20"/>
      <c r="Q41" s="20"/>
      <c r="R41" s="20"/>
      <c r="S41" s="21"/>
      <c r="T41" s="20"/>
      <c r="U41" s="20"/>
      <c r="V41" s="20"/>
      <c r="W41" s="20"/>
      <c r="X41" s="20"/>
      <c r="Y41" s="21"/>
      <c r="Z41" s="21"/>
    </row>
    <row r="42" spans="1:26" ht="16" thickBot="1" x14ac:dyDescent="0.25">
      <c r="A42" s="20"/>
      <c r="B42" s="21"/>
      <c r="C42" s="21"/>
      <c r="D42" s="21"/>
      <c r="E42" s="21"/>
      <c r="F42" s="21"/>
      <c r="G42" s="21"/>
      <c r="H42" s="20"/>
      <c r="I42" s="21"/>
      <c r="J42" s="21"/>
      <c r="K42" s="21"/>
      <c r="L42" s="25"/>
      <c r="M42" s="21"/>
      <c r="N42" s="20"/>
      <c r="O42" s="21"/>
      <c r="P42" s="21"/>
      <c r="Q42" s="21"/>
      <c r="R42" s="25"/>
      <c r="S42" s="21"/>
      <c r="T42" s="20"/>
      <c r="U42" s="21"/>
      <c r="V42" s="21"/>
      <c r="W42" s="21"/>
      <c r="X42" s="25"/>
      <c r="Y42" s="21"/>
      <c r="Z42" s="21"/>
    </row>
    <row r="43" spans="1:26" ht="16" thickBot="1" x14ac:dyDescent="0.25">
      <c r="A43" s="20"/>
      <c r="B43" s="22"/>
      <c r="C43" s="22"/>
      <c r="D43" s="22"/>
      <c r="E43" s="22"/>
      <c r="F43" s="21"/>
      <c r="G43" s="21"/>
      <c r="H43" s="20"/>
      <c r="I43" s="20"/>
      <c r="J43" s="20"/>
      <c r="K43" s="20"/>
      <c r="L43" s="20"/>
      <c r="M43" s="21"/>
      <c r="N43" s="20"/>
      <c r="O43" s="20"/>
      <c r="P43" s="20"/>
      <c r="Q43" s="20"/>
      <c r="R43" s="20"/>
      <c r="S43" s="21"/>
      <c r="T43" s="20"/>
      <c r="U43" s="20"/>
      <c r="V43" s="20"/>
      <c r="W43" s="20"/>
      <c r="X43" s="20"/>
      <c r="Y43" s="28"/>
      <c r="Z43" s="21"/>
    </row>
    <row r="44" spans="1:26" ht="16" thickBot="1" x14ac:dyDescent="0.25">
      <c r="A44" s="20"/>
      <c r="B44" s="22"/>
      <c r="C44" s="22"/>
      <c r="D44" s="22"/>
      <c r="E44" s="22"/>
      <c r="F44" s="21"/>
      <c r="G44" s="21"/>
      <c r="H44" s="20"/>
      <c r="I44" s="20"/>
      <c r="J44" s="20"/>
      <c r="K44" s="20"/>
      <c r="L44" s="20"/>
      <c r="M44" s="21"/>
      <c r="N44" s="20"/>
      <c r="O44" s="20"/>
      <c r="P44" s="20"/>
      <c r="Q44" s="20"/>
      <c r="R44" s="20"/>
      <c r="S44" s="21"/>
      <c r="T44" s="20"/>
      <c r="U44" s="20"/>
      <c r="V44" s="20"/>
      <c r="W44" s="20"/>
      <c r="X44" s="20"/>
      <c r="Y44" s="21"/>
      <c r="Z44" s="21"/>
    </row>
    <row r="45" spans="1:26" ht="16" thickBot="1" x14ac:dyDescent="0.25">
      <c r="A45" s="20"/>
      <c r="B45" s="22"/>
      <c r="C45" s="22"/>
      <c r="D45" s="22"/>
      <c r="E45" s="22"/>
      <c r="F45" s="21"/>
      <c r="G45" s="21"/>
      <c r="H45" s="20"/>
      <c r="I45" s="20"/>
      <c r="J45" s="20"/>
      <c r="K45" s="20"/>
      <c r="L45" s="20"/>
      <c r="M45" s="21"/>
      <c r="N45" s="20"/>
      <c r="O45" s="20"/>
      <c r="P45" s="20"/>
      <c r="Q45" s="20"/>
      <c r="R45" s="20"/>
      <c r="S45" s="21"/>
      <c r="T45" s="20"/>
      <c r="U45" s="20"/>
      <c r="V45" s="20"/>
      <c r="W45" s="20"/>
      <c r="X45" s="20"/>
      <c r="Y45" s="28"/>
      <c r="Z45" s="21"/>
    </row>
    <row r="46" spans="1:26" ht="16" thickBot="1" x14ac:dyDescent="0.25">
      <c r="A46" s="20"/>
      <c r="B46" s="22"/>
      <c r="C46" s="22"/>
      <c r="D46" s="22"/>
      <c r="E46" s="22"/>
      <c r="F46" s="21"/>
      <c r="G46" s="21"/>
      <c r="H46" s="20"/>
      <c r="I46" s="20"/>
      <c r="J46" s="20"/>
      <c r="K46" s="20"/>
      <c r="L46" s="20"/>
      <c r="M46" s="21"/>
      <c r="N46" s="20"/>
      <c r="O46" s="20"/>
      <c r="P46" s="20"/>
      <c r="Q46" s="20"/>
      <c r="R46" s="20"/>
      <c r="S46" s="21"/>
      <c r="T46" s="20"/>
      <c r="U46" s="20"/>
      <c r="V46" s="20"/>
      <c r="W46" s="20"/>
      <c r="X46" s="20"/>
      <c r="Y46" s="21"/>
      <c r="Z46" s="21"/>
    </row>
    <row r="47" spans="1:26" ht="16" thickBot="1" x14ac:dyDescent="0.25">
      <c r="A47" s="20"/>
      <c r="B47" s="22"/>
      <c r="C47" s="22"/>
      <c r="D47" s="22"/>
      <c r="E47" s="22"/>
      <c r="F47" s="21"/>
      <c r="G47" s="21"/>
      <c r="H47" s="20"/>
      <c r="I47" s="20"/>
      <c r="J47" s="20"/>
      <c r="K47" s="20"/>
      <c r="L47" s="20"/>
      <c r="M47" s="21"/>
      <c r="N47" s="20"/>
      <c r="O47" s="20"/>
      <c r="P47" s="20"/>
      <c r="Q47" s="20"/>
      <c r="R47" s="20"/>
      <c r="S47" s="21"/>
      <c r="T47" s="20"/>
      <c r="U47" s="20"/>
      <c r="V47" s="20"/>
      <c r="W47" s="20"/>
      <c r="X47" s="20"/>
      <c r="Y47" s="21"/>
      <c r="Z47" s="21"/>
    </row>
    <row r="48" spans="1:26" ht="16" thickBot="1" x14ac:dyDescent="0.25">
      <c r="A48" s="20"/>
      <c r="B48" s="22"/>
      <c r="C48" s="22"/>
      <c r="D48" s="22"/>
      <c r="E48" s="22"/>
      <c r="F48" s="21"/>
      <c r="G48" s="21"/>
      <c r="H48" s="20"/>
      <c r="I48" s="20"/>
      <c r="J48" s="20"/>
      <c r="K48" s="20"/>
      <c r="L48" s="20"/>
      <c r="M48" s="21"/>
      <c r="N48" s="20"/>
      <c r="O48" s="20"/>
      <c r="P48" s="20"/>
      <c r="Q48" s="20"/>
      <c r="R48" s="20"/>
      <c r="S48" s="21"/>
      <c r="T48" s="20"/>
      <c r="U48" s="20"/>
      <c r="V48" s="20"/>
      <c r="W48" s="20"/>
      <c r="X48" s="20"/>
      <c r="Y48" s="28"/>
      <c r="Z48" s="21"/>
    </row>
    <row r="49" spans="1:26" ht="16" thickBot="1" x14ac:dyDescent="0.25">
      <c r="A49" s="20"/>
      <c r="B49" s="22"/>
      <c r="C49" s="22"/>
      <c r="D49" s="22"/>
      <c r="E49" s="22"/>
      <c r="F49" s="21"/>
      <c r="G49" s="21"/>
      <c r="H49" s="20"/>
      <c r="I49" s="20"/>
      <c r="J49" s="20"/>
      <c r="K49" s="20"/>
      <c r="L49" s="20"/>
      <c r="M49" s="21"/>
      <c r="N49" s="20"/>
      <c r="O49" s="20"/>
      <c r="P49" s="20"/>
      <c r="Q49" s="20"/>
      <c r="R49" s="20"/>
      <c r="S49" s="21"/>
      <c r="T49" s="20"/>
      <c r="U49" s="20"/>
      <c r="V49" s="20"/>
      <c r="W49" s="20"/>
      <c r="X49" s="20"/>
      <c r="Y49" s="21"/>
      <c r="Z49" s="21"/>
    </row>
    <row r="50" spans="1:26" ht="16" thickBot="1" x14ac:dyDescent="0.25">
      <c r="A50" s="20"/>
      <c r="B50" s="22"/>
      <c r="C50" s="22"/>
      <c r="D50" s="22"/>
      <c r="E50" s="22"/>
      <c r="F50" s="21"/>
      <c r="G50" s="21"/>
      <c r="H50" s="20"/>
      <c r="I50" s="20"/>
      <c r="J50" s="20"/>
      <c r="K50" s="20"/>
      <c r="L50" s="20"/>
      <c r="M50" s="21"/>
      <c r="N50" s="20"/>
      <c r="O50" s="20"/>
      <c r="P50" s="20"/>
      <c r="Q50" s="20"/>
      <c r="R50" s="20"/>
      <c r="S50" s="21"/>
      <c r="T50" s="20"/>
      <c r="U50" s="20"/>
      <c r="V50" s="20"/>
      <c r="W50" s="20"/>
      <c r="X50" s="20"/>
      <c r="Y50" s="21"/>
      <c r="Z50" s="21"/>
    </row>
    <row r="51" spans="1:26" ht="16" thickBot="1" x14ac:dyDescent="0.25">
      <c r="A51" s="20"/>
      <c r="B51" s="22"/>
      <c r="C51" s="22"/>
      <c r="D51" s="22"/>
      <c r="E51" s="22"/>
      <c r="F51" s="21"/>
      <c r="G51" s="21"/>
      <c r="H51" s="20"/>
      <c r="I51" s="20"/>
      <c r="J51" s="20"/>
      <c r="K51" s="20"/>
      <c r="L51" s="20"/>
      <c r="M51" s="21"/>
      <c r="N51" s="20"/>
      <c r="O51" s="20"/>
      <c r="P51" s="20"/>
      <c r="Q51" s="20"/>
      <c r="R51" s="20"/>
      <c r="S51" s="21"/>
      <c r="T51" s="20"/>
      <c r="U51" s="20"/>
      <c r="V51" s="20"/>
      <c r="W51" s="20"/>
      <c r="X51" s="20"/>
      <c r="Y51" s="28"/>
      <c r="Z51" s="21"/>
    </row>
    <row r="52" spans="1:26" ht="16" thickBot="1" x14ac:dyDescent="0.25">
      <c r="A52" s="20"/>
      <c r="B52" s="22"/>
      <c r="C52" s="22"/>
      <c r="D52" s="22"/>
      <c r="E52" s="22"/>
      <c r="F52" s="21"/>
      <c r="G52" s="21"/>
      <c r="H52" s="20"/>
      <c r="I52" s="20"/>
      <c r="J52" s="20"/>
      <c r="K52" s="20"/>
      <c r="L52" s="20"/>
      <c r="M52" s="21"/>
      <c r="N52" s="20"/>
      <c r="O52" s="20"/>
      <c r="P52" s="20"/>
      <c r="Q52" s="20"/>
      <c r="R52" s="20"/>
      <c r="S52" s="21"/>
      <c r="T52" s="20"/>
      <c r="U52" s="20"/>
      <c r="V52" s="20"/>
      <c r="W52" s="20"/>
      <c r="X52" s="20"/>
      <c r="Y52" s="21"/>
      <c r="Z52" s="21"/>
    </row>
    <row r="53" spans="1:26" ht="16" thickBot="1" x14ac:dyDescent="0.25">
      <c r="A53" s="20"/>
      <c r="B53" s="22"/>
      <c r="C53" s="22"/>
      <c r="D53" s="22"/>
      <c r="E53" s="22"/>
      <c r="F53" s="21"/>
      <c r="G53" s="21"/>
      <c r="H53" s="20"/>
      <c r="I53" s="20"/>
      <c r="J53" s="20"/>
      <c r="K53" s="20"/>
      <c r="L53" s="20"/>
      <c r="M53" s="21"/>
      <c r="N53" s="20"/>
      <c r="O53" s="20"/>
      <c r="P53" s="20"/>
      <c r="Q53" s="20"/>
      <c r="R53" s="20"/>
      <c r="S53" s="21"/>
      <c r="T53" s="20"/>
      <c r="U53" s="20"/>
      <c r="V53" s="20"/>
      <c r="W53" s="20"/>
      <c r="X53" s="20"/>
      <c r="Y53" s="21"/>
      <c r="Z53" s="21"/>
    </row>
    <row r="54" spans="1:26" ht="16" thickBot="1" x14ac:dyDescent="0.25">
      <c r="A54" s="20"/>
      <c r="B54" s="22"/>
      <c r="C54" s="22"/>
      <c r="D54" s="22"/>
      <c r="E54" s="22"/>
      <c r="F54" s="21"/>
      <c r="G54" s="21"/>
      <c r="H54" s="20"/>
      <c r="I54" s="20"/>
      <c r="J54" s="20"/>
      <c r="K54" s="20"/>
      <c r="L54" s="20"/>
      <c r="M54" s="21"/>
      <c r="N54" s="20"/>
      <c r="O54" s="20"/>
      <c r="P54" s="20"/>
      <c r="Q54" s="20"/>
      <c r="R54" s="20"/>
      <c r="S54" s="21"/>
      <c r="T54" s="20"/>
      <c r="U54" s="20"/>
      <c r="V54" s="20"/>
      <c r="W54" s="20"/>
      <c r="X54" s="20"/>
      <c r="Y54" s="21"/>
      <c r="Z54" s="21"/>
    </row>
    <row r="55" spans="1:26" ht="16" thickBot="1" x14ac:dyDescent="0.25">
      <c r="A55" s="20"/>
      <c r="B55" s="22"/>
      <c r="C55" s="22"/>
      <c r="D55" s="22"/>
      <c r="E55" s="22"/>
      <c r="F55" s="21"/>
      <c r="G55" s="21"/>
      <c r="H55" s="20"/>
      <c r="I55" s="20"/>
      <c r="J55" s="20"/>
      <c r="K55" s="20"/>
      <c r="L55" s="20"/>
      <c r="M55" s="21"/>
      <c r="N55" s="20"/>
      <c r="O55" s="20"/>
      <c r="P55" s="20"/>
      <c r="Q55" s="20"/>
      <c r="R55" s="20"/>
      <c r="S55" s="21"/>
      <c r="T55" s="20"/>
      <c r="U55" s="20"/>
      <c r="V55" s="20"/>
      <c r="W55" s="20"/>
      <c r="X55" s="20"/>
      <c r="Y55" s="28"/>
      <c r="Z55" s="21"/>
    </row>
    <row r="56" spans="1:26" ht="16" thickBot="1" x14ac:dyDescent="0.25">
      <c r="A56" s="20"/>
      <c r="B56" s="22"/>
      <c r="C56" s="22"/>
      <c r="D56" s="22"/>
      <c r="E56" s="22"/>
      <c r="F56" s="21"/>
      <c r="G56" s="21"/>
      <c r="H56" s="20"/>
      <c r="I56" s="20"/>
      <c r="J56" s="20"/>
      <c r="K56" s="20"/>
      <c r="L56" s="20"/>
      <c r="M56" s="21"/>
      <c r="N56" s="20"/>
      <c r="O56" s="20"/>
      <c r="P56" s="20"/>
      <c r="Q56" s="20"/>
      <c r="R56" s="20"/>
      <c r="S56" s="21"/>
      <c r="T56" s="20"/>
      <c r="U56" s="20"/>
      <c r="V56" s="20"/>
      <c r="W56" s="20"/>
      <c r="X56" s="20"/>
      <c r="Y56" s="28"/>
      <c r="Z56" s="21"/>
    </row>
    <row r="57" spans="1:26" ht="16" thickBot="1" x14ac:dyDescent="0.25">
      <c r="A57" s="20"/>
      <c r="B57" s="21"/>
      <c r="C57" s="21"/>
      <c r="D57" s="21"/>
      <c r="E57" s="21"/>
      <c r="F57" s="21"/>
      <c r="G57" s="21"/>
      <c r="H57" s="20"/>
      <c r="I57" s="21"/>
      <c r="J57" s="21"/>
      <c r="K57" s="21"/>
      <c r="L57" s="25"/>
      <c r="M57" s="21"/>
      <c r="N57" s="20"/>
      <c r="O57" s="21"/>
      <c r="P57" s="21"/>
      <c r="Q57" s="21"/>
      <c r="R57" s="25"/>
      <c r="S57" s="21"/>
      <c r="T57" s="20"/>
      <c r="U57" s="21"/>
      <c r="V57" s="21"/>
      <c r="W57" s="21"/>
      <c r="X57" s="25"/>
      <c r="Y57" s="21"/>
      <c r="Z57" s="21"/>
    </row>
    <row r="58" spans="1:26" ht="16" thickBot="1" x14ac:dyDescent="0.25">
      <c r="A58" s="20"/>
      <c r="B58" s="22"/>
      <c r="C58" s="22"/>
      <c r="D58" s="22"/>
      <c r="E58" s="22"/>
      <c r="F58" s="21"/>
      <c r="G58" s="21"/>
      <c r="H58" s="20"/>
      <c r="I58" s="20"/>
      <c r="J58" s="20"/>
      <c r="K58" s="20"/>
      <c r="L58" s="20"/>
      <c r="M58" s="21"/>
      <c r="N58" s="20"/>
      <c r="O58" s="20"/>
      <c r="P58" s="20"/>
      <c r="Q58" s="20"/>
      <c r="R58" s="20"/>
      <c r="S58" s="21"/>
      <c r="T58" s="20"/>
      <c r="U58" s="20"/>
      <c r="V58" s="20"/>
      <c r="W58" s="20"/>
      <c r="X58" s="20"/>
      <c r="Y58" s="21"/>
      <c r="Z58" s="21"/>
    </row>
    <row r="59" spans="1:26" ht="16" thickBot="1" x14ac:dyDescent="0.25">
      <c r="A59" s="20"/>
      <c r="B59" s="22"/>
      <c r="C59" s="22"/>
      <c r="D59" s="22"/>
      <c r="E59" s="22"/>
      <c r="F59" s="21"/>
      <c r="G59" s="21"/>
      <c r="H59" s="20"/>
      <c r="I59" s="20"/>
      <c r="J59" s="20"/>
      <c r="K59" s="20"/>
      <c r="L59" s="20"/>
      <c r="M59" s="21"/>
      <c r="N59" s="20"/>
      <c r="O59" s="20"/>
      <c r="P59" s="20"/>
      <c r="Q59" s="20"/>
      <c r="R59" s="20"/>
      <c r="S59" s="21"/>
      <c r="T59" s="20"/>
      <c r="U59" s="20"/>
      <c r="V59" s="20"/>
      <c r="W59" s="20"/>
      <c r="X59" s="20"/>
      <c r="Y59" s="21"/>
      <c r="Z59" s="21"/>
    </row>
    <row r="60" spans="1:26" ht="16" thickBot="1" x14ac:dyDescent="0.25">
      <c r="A60" s="20"/>
      <c r="B60" s="22"/>
      <c r="C60" s="22"/>
      <c r="D60" s="22"/>
      <c r="E60" s="22"/>
      <c r="F60" s="21"/>
      <c r="G60" s="21"/>
      <c r="H60" s="20"/>
      <c r="I60" s="20"/>
      <c r="J60" s="20"/>
      <c r="K60" s="20"/>
      <c r="L60" s="20"/>
      <c r="M60" s="21"/>
      <c r="N60" s="20"/>
      <c r="O60" s="20"/>
      <c r="P60" s="20"/>
      <c r="Q60" s="20"/>
      <c r="R60" s="20"/>
      <c r="S60" s="21"/>
      <c r="T60" s="20"/>
      <c r="U60" s="20"/>
      <c r="V60" s="20"/>
      <c r="W60" s="20"/>
      <c r="X60" s="20"/>
      <c r="Y60" s="21"/>
      <c r="Z60" s="21"/>
    </row>
    <row r="61" spans="1:26" ht="16" thickBot="1" x14ac:dyDescent="0.25">
      <c r="A61" s="20"/>
      <c r="B61" s="22"/>
      <c r="C61" s="22"/>
      <c r="D61" s="22"/>
      <c r="E61" s="22"/>
      <c r="F61" s="21"/>
      <c r="G61" s="21"/>
      <c r="H61" s="20"/>
      <c r="I61" s="20"/>
      <c r="J61" s="20"/>
      <c r="K61" s="20"/>
      <c r="L61" s="20"/>
      <c r="M61" s="21"/>
      <c r="N61" s="20"/>
      <c r="O61" s="21"/>
      <c r="P61" s="21"/>
      <c r="Q61" s="21"/>
      <c r="R61" s="25"/>
      <c r="S61" s="21"/>
      <c r="T61" s="20"/>
      <c r="U61" s="21"/>
      <c r="V61" s="21"/>
      <c r="W61" s="21"/>
      <c r="X61" s="25"/>
      <c r="Y61" s="21"/>
      <c r="Z61" s="21"/>
    </row>
    <row r="62" spans="1:26" ht="16" thickBot="1" x14ac:dyDescent="0.25">
      <c r="A62" s="20"/>
      <c r="B62" s="21"/>
      <c r="C62" s="21"/>
      <c r="D62" s="21"/>
      <c r="E62" s="21"/>
      <c r="F62" s="21"/>
      <c r="G62" s="21"/>
      <c r="H62" s="20"/>
      <c r="I62" s="21"/>
      <c r="J62" s="21"/>
      <c r="K62" s="21"/>
      <c r="L62" s="25"/>
      <c r="M62" s="21"/>
      <c r="N62" s="20"/>
      <c r="O62" s="21"/>
      <c r="P62" s="21"/>
      <c r="Q62" s="21"/>
      <c r="R62" s="25"/>
      <c r="S62" s="21"/>
      <c r="T62" s="20"/>
      <c r="U62" s="21"/>
      <c r="V62" s="21"/>
      <c r="W62" s="21"/>
      <c r="X62" s="25"/>
      <c r="Y62" s="21"/>
      <c r="Z62" s="21"/>
    </row>
    <row r="63" spans="1:26" ht="16" thickBot="1" x14ac:dyDescent="0.25">
      <c r="A63" s="20"/>
      <c r="B63" s="22"/>
      <c r="C63" s="22"/>
      <c r="D63" s="22"/>
      <c r="E63" s="22"/>
      <c r="F63" s="21"/>
      <c r="G63" s="21"/>
      <c r="H63" s="20"/>
      <c r="I63" s="20"/>
      <c r="J63" s="20"/>
      <c r="K63" s="20"/>
      <c r="L63" s="20"/>
      <c r="M63" s="21"/>
      <c r="N63" s="20"/>
      <c r="O63" s="20"/>
      <c r="P63" s="20"/>
      <c r="Q63" s="20"/>
      <c r="R63" s="20"/>
      <c r="S63" s="21"/>
      <c r="T63" s="20"/>
      <c r="U63" s="20"/>
      <c r="V63" s="20"/>
      <c r="W63" s="20"/>
      <c r="X63" s="20"/>
      <c r="Y63" s="21"/>
      <c r="Z63" s="21"/>
    </row>
    <row r="64" spans="1:26" ht="16" thickBot="1" x14ac:dyDescent="0.25">
      <c r="A64" s="20"/>
      <c r="B64" s="22"/>
      <c r="C64" s="22"/>
      <c r="D64" s="22"/>
      <c r="E64" s="22"/>
      <c r="F64" s="21"/>
      <c r="G64" s="21"/>
      <c r="H64" s="20"/>
      <c r="I64" s="20"/>
      <c r="J64" s="20"/>
      <c r="K64" s="20"/>
      <c r="L64" s="20"/>
      <c r="M64" s="21"/>
      <c r="N64" s="20"/>
      <c r="O64" s="20"/>
      <c r="P64" s="20"/>
      <c r="Q64" s="20"/>
      <c r="R64" s="20"/>
      <c r="S64" s="21"/>
      <c r="T64" s="20"/>
      <c r="U64" s="20"/>
      <c r="V64" s="20"/>
      <c r="W64" s="20"/>
      <c r="X64" s="20"/>
      <c r="Y64" s="21"/>
      <c r="Z64" s="21"/>
    </row>
    <row r="65" spans="1:26" ht="16" thickBot="1" x14ac:dyDescent="0.25">
      <c r="A65" s="20"/>
      <c r="B65" s="22"/>
      <c r="C65" s="22"/>
      <c r="D65" s="22"/>
      <c r="E65" s="22"/>
      <c r="F65" s="21"/>
      <c r="G65" s="21"/>
      <c r="H65" s="20"/>
      <c r="I65" s="20"/>
      <c r="J65" s="20"/>
      <c r="K65" s="20"/>
      <c r="L65" s="20"/>
      <c r="M65" s="21"/>
      <c r="N65" s="20"/>
      <c r="O65" s="20"/>
      <c r="P65" s="20"/>
      <c r="Q65" s="20"/>
      <c r="R65" s="20"/>
      <c r="S65" s="21"/>
      <c r="T65" s="20"/>
      <c r="U65" s="20"/>
      <c r="V65" s="20"/>
      <c r="W65" s="20"/>
      <c r="X65" s="20"/>
      <c r="Y65" s="21"/>
      <c r="Z65" s="21"/>
    </row>
    <row r="66" spans="1:26" ht="16" thickBot="1" x14ac:dyDescent="0.25">
      <c r="A66" s="20"/>
      <c r="B66" s="22"/>
      <c r="C66" s="22"/>
      <c r="D66" s="22"/>
      <c r="E66" s="22"/>
      <c r="F66" s="21"/>
      <c r="G66" s="21"/>
      <c r="H66" s="20"/>
      <c r="I66" s="20"/>
      <c r="J66" s="20"/>
      <c r="K66" s="20"/>
      <c r="L66" s="20"/>
      <c r="M66" s="21"/>
      <c r="N66" s="20"/>
      <c r="O66" s="20"/>
      <c r="P66" s="20"/>
      <c r="Q66" s="20"/>
      <c r="R66" s="20"/>
      <c r="S66" s="21"/>
      <c r="T66" s="20"/>
      <c r="U66" s="20"/>
      <c r="V66" s="20"/>
      <c r="W66" s="20"/>
      <c r="X66" s="20"/>
      <c r="Y66" s="21"/>
      <c r="Z66" s="21"/>
    </row>
    <row r="67" spans="1:26" ht="16" thickBot="1" x14ac:dyDescent="0.25">
      <c r="A67" s="20"/>
      <c r="B67" s="22"/>
      <c r="C67" s="22"/>
      <c r="D67" s="22"/>
      <c r="E67" s="22"/>
      <c r="F67" s="21"/>
      <c r="G67" s="21"/>
      <c r="H67" s="20"/>
      <c r="I67" s="20"/>
      <c r="J67" s="20"/>
      <c r="K67" s="20"/>
      <c r="L67" s="20"/>
      <c r="M67" s="21"/>
      <c r="N67" s="20"/>
      <c r="O67" s="20"/>
      <c r="P67" s="20"/>
      <c r="Q67" s="20"/>
      <c r="R67" s="20"/>
      <c r="S67" s="21"/>
      <c r="T67" s="20"/>
      <c r="U67" s="20"/>
      <c r="V67" s="20"/>
      <c r="W67" s="20"/>
      <c r="X67" s="20"/>
      <c r="Y67" s="21"/>
      <c r="Z67" s="21"/>
    </row>
    <row r="68" spans="1:26" ht="16" thickBot="1" x14ac:dyDescent="0.25">
      <c r="A68" s="20"/>
      <c r="B68" s="21"/>
      <c r="C68" s="21"/>
      <c r="D68" s="21"/>
      <c r="E68" s="21"/>
      <c r="F68" s="21"/>
      <c r="G68" s="21"/>
      <c r="H68" s="20"/>
      <c r="I68" s="21"/>
      <c r="J68" s="21"/>
      <c r="K68" s="21"/>
      <c r="L68" s="25"/>
      <c r="M68" s="21"/>
      <c r="N68" s="20"/>
      <c r="O68" s="21"/>
      <c r="P68" s="21"/>
      <c r="Q68" s="21"/>
      <c r="R68" s="25"/>
      <c r="S68" s="21"/>
      <c r="T68" s="20"/>
      <c r="U68" s="21"/>
      <c r="V68" s="21"/>
      <c r="W68" s="21"/>
      <c r="X68" s="25"/>
      <c r="Y68" s="21"/>
      <c r="Z68" s="21"/>
    </row>
    <row r="69" spans="1:26" ht="16" thickBot="1" x14ac:dyDescent="0.25">
      <c r="A69" s="20"/>
      <c r="B69" s="22"/>
      <c r="C69" s="22"/>
      <c r="D69" s="22"/>
      <c r="E69" s="22"/>
      <c r="F69" s="21"/>
      <c r="G69" s="21"/>
      <c r="H69" s="20"/>
      <c r="I69" s="20"/>
      <c r="J69" s="20"/>
      <c r="K69" s="20"/>
      <c r="L69" s="20"/>
      <c r="M69" s="21"/>
      <c r="N69" s="20"/>
      <c r="O69" s="20"/>
      <c r="P69" s="20"/>
      <c r="Q69" s="20"/>
      <c r="R69" s="20"/>
      <c r="S69" s="21"/>
      <c r="T69" s="20"/>
      <c r="U69" s="20"/>
      <c r="V69" s="20"/>
      <c r="W69" s="20"/>
      <c r="X69" s="20"/>
      <c r="Y69" s="21"/>
      <c r="Z69" s="21"/>
    </row>
    <row r="70" spans="1:26" ht="16" thickBot="1" x14ac:dyDescent="0.25">
      <c r="A70" s="20"/>
      <c r="B70" s="22"/>
      <c r="C70" s="22"/>
      <c r="D70" s="22"/>
      <c r="E70" s="22"/>
      <c r="F70" s="21"/>
      <c r="G70" s="21"/>
      <c r="H70" s="20"/>
      <c r="I70" s="20"/>
      <c r="J70" s="20"/>
      <c r="K70" s="20"/>
      <c r="L70" s="20"/>
      <c r="M70" s="21"/>
      <c r="N70" s="20"/>
      <c r="O70" s="20"/>
      <c r="P70" s="20"/>
      <c r="Q70" s="20"/>
      <c r="R70" s="20"/>
      <c r="S70" s="21"/>
      <c r="T70" s="20"/>
      <c r="U70" s="20"/>
      <c r="V70" s="20"/>
      <c r="W70" s="20"/>
      <c r="X70" s="20"/>
      <c r="Y70" s="21"/>
      <c r="Z70" s="21"/>
    </row>
    <row r="71" spans="1:26" ht="16" thickBot="1" x14ac:dyDescent="0.25">
      <c r="A71" s="20"/>
      <c r="B71" s="22"/>
      <c r="C71" s="22"/>
      <c r="D71" s="22"/>
      <c r="E71" s="22"/>
      <c r="F71" s="21"/>
      <c r="G71" s="21"/>
      <c r="H71" s="20"/>
      <c r="I71" s="20"/>
      <c r="J71" s="20"/>
      <c r="K71" s="20"/>
      <c r="L71" s="20"/>
      <c r="M71" s="21"/>
      <c r="N71" s="20"/>
      <c r="O71" s="20"/>
      <c r="P71" s="20"/>
      <c r="Q71" s="20"/>
      <c r="R71" s="20"/>
      <c r="S71" s="21"/>
      <c r="T71" s="20"/>
      <c r="U71" s="20"/>
      <c r="V71" s="20"/>
      <c r="W71" s="20"/>
      <c r="X71" s="20"/>
      <c r="Y71" s="21"/>
      <c r="Z71" s="21"/>
    </row>
    <row r="72" spans="1:26" ht="16" thickBot="1" x14ac:dyDescent="0.25">
      <c r="A72" s="20"/>
      <c r="B72" s="22"/>
      <c r="C72" s="22"/>
      <c r="D72" s="22"/>
      <c r="E72" s="22"/>
      <c r="F72" s="21"/>
      <c r="G72" s="21"/>
      <c r="H72" s="20"/>
      <c r="I72" s="20"/>
      <c r="J72" s="20"/>
      <c r="K72" s="20"/>
      <c r="L72" s="20"/>
      <c r="M72" s="21"/>
      <c r="N72" s="20"/>
      <c r="O72" s="20"/>
      <c r="P72" s="20"/>
      <c r="Q72" s="20"/>
      <c r="R72" s="20"/>
      <c r="S72" s="21"/>
      <c r="T72" s="20"/>
      <c r="U72" s="20"/>
      <c r="V72" s="20"/>
      <c r="W72" s="20"/>
      <c r="X72" s="20"/>
      <c r="Y72" s="28"/>
      <c r="Z72" s="21"/>
    </row>
    <row r="73" spans="1:26" ht="16" thickBo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6" thickBo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6" thickBo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6" thickBo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6" thickBot="1" x14ac:dyDescent="0.25">
      <c r="A77" s="21"/>
      <c r="B77" s="21"/>
      <c r="C77" s="29"/>
      <c r="D77" s="21"/>
      <c r="E77" s="21"/>
      <c r="F77" s="21"/>
      <c r="G77" s="21"/>
      <c r="H77" s="21"/>
      <c r="I77" s="30"/>
      <c r="J77" s="21"/>
      <c r="K77" s="21"/>
      <c r="L77" s="21"/>
      <c r="M77" s="21"/>
      <c r="N77" s="21"/>
      <c r="O77" s="29"/>
      <c r="P77" s="21"/>
      <c r="Q77" s="21"/>
      <c r="R77" s="21"/>
      <c r="S77" s="21"/>
      <c r="T77" s="21"/>
      <c r="U77" s="29"/>
      <c r="V77" s="21"/>
      <c r="W77" s="21"/>
      <c r="X77" s="21"/>
      <c r="Y77" s="21"/>
      <c r="Z77" s="21"/>
    </row>
    <row r="78" spans="1:26" ht="16" thickBot="1" x14ac:dyDescent="0.25">
      <c r="A78" s="21"/>
      <c r="B78" s="21"/>
      <c r="C78" s="24"/>
      <c r="D78" s="24"/>
      <c r="E78" s="21"/>
      <c r="F78" s="21"/>
      <c r="G78" s="21"/>
      <c r="H78" s="21"/>
      <c r="I78" s="24"/>
      <c r="J78" s="24"/>
      <c r="K78" s="21"/>
      <c r="L78" s="21"/>
      <c r="M78" s="21"/>
      <c r="N78" s="21"/>
      <c r="O78" s="21"/>
      <c r="P78" s="24"/>
      <c r="Q78" s="24"/>
      <c r="R78" s="21"/>
      <c r="S78" s="21"/>
      <c r="T78" s="21"/>
      <c r="U78" s="21"/>
      <c r="V78" s="24"/>
      <c r="W78" s="24"/>
      <c r="X78" s="21"/>
      <c r="Y78" s="21"/>
      <c r="Z78" s="21"/>
    </row>
    <row r="79" spans="1:26" ht="16" thickBot="1" x14ac:dyDescent="0.25">
      <c r="A79" s="20"/>
      <c r="B79" s="20"/>
      <c r="C79" s="20"/>
      <c r="D79" s="20"/>
      <c r="E79" s="20"/>
      <c r="F79" s="21"/>
      <c r="G79" s="21"/>
      <c r="H79" s="20"/>
      <c r="I79" s="20"/>
      <c r="J79" s="20"/>
      <c r="K79" s="20"/>
      <c r="L79" s="20"/>
      <c r="M79" s="21"/>
      <c r="N79" s="20"/>
      <c r="O79" s="20"/>
      <c r="P79" s="20"/>
      <c r="Q79" s="20"/>
      <c r="R79" s="20"/>
      <c r="S79" s="21"/>
      <c r="T79" s="20"/>
      <c r="U79" s="22"/>
      <c r="V79" s="22"/>
      <c r="W79" s="22"/>
      <c r="X79" s="22"/>
      <c r="Y79" s="21"/>
      <c r="Z79" s="21"/>
    </row>
    <row r="80" spans="1:26" ht="16" thickBot="1" x14ac:dyDescent="0.25">
      <c r="A80" s="20"/>
      <c r="B80" s="20"/>
      <c r="C80" s="20"/>
      <c r="D80" s="20"/>
      <c r="E80" s="20"/>
      <c r="F80" s="21"/>
      <c r="G80" s="21"/>
      <c r="H80" s="20"/>
      <c r="I80" s="20"/>
      <c r="J80" s="20"/>
      <c r="K80" s="20"/>
      <c r="L80" s="20"/>
      <c r="M80" s="21"/>
      <c r="N80" s="20"/>
      <c r="O80" s="20"/>
      <c r="P80" s="20"/>
      <c r="Q80" s="20"/>
      <c r="R80" s="20"/>
      <c r="S80" s="21"/>
      <c r="T80" s="20"/>
      <c r="U80" s="22"/>
      <c r="V80" s="22"/>
      <c r="W80" s="22"/>
      <c r="X80" s="22"/>
      <c r="Y80" s="21"/>
      <c r="Z80" s="21"/>
    </row>
    <row r="81" spans="1:26" ht="16" thickBot="1" x14ac:dyDescent="0.25">
      <c r="A81" s="20"/>
      <c r="B81" s="20"/>
      <c r="C81" s="20"/>
      <c r="D81" s="20"/>
      <c r="E81" s="20"/>
      <c r="F81" s="28"/>
      <c r="G81" s="21"/>
      <c r="H81" s="20"/>
      <c r="I81" s="23"/>
      <c r="J81" s="20"/>
      <c r="K81" s="20"/>
      <c r="L81" s="20"/>
      <c r="M81" s="21"/>
      <c r="N81" s="20"/>
      <c r="O81" s="20"/>
      <c r="P81" s="20"/>
      <c r="Q81" s="20"/>
      <c r="R81" s="20"/>
      <c r="S81" s="21"/>
      <c r="T81" s="20"/>
      <c r="U81" s="22"/>
      <c r="V81" s="22"/>
      <c r="W81" s="22"/>
      <c r="X81" s="22"/>
      <c r="Y81" s="21"/>
      <c r="Z81" s="21"/>
    </row>
    <row r="82" spans="1:26" ht="16" thickBot="1" x14ac:dyDescent="0.25">
      <c r="A82" s="20"/>
      <c r="B82" s="20"/>
      <c r="C82" s="20"/>
      <c r="D82" s="20"/>
      <c r="E82" s="20"/>
      <c r="F82" s="21"/>
      <c r="G82" s="21"/>
      <c r="H82" s="20"/>
      <c r="I82" s="20"/>
      <c r="J82" s="20"/>
      <c r="K82" s="20"/>
      <c r="L82" s="20"/>
      <c r="M82" s="21"/>
      <c r="N82" s="20"/>
      <c r="O82" s="20"/>
      <c r="P82" s="20"/>
      <c r="Q82" s="20"/>
      <c r="R82" s="20"/>
      <c r="S82" s="21"/>
      <c r="T82" s="20"/>
      <c r="U82" s="22"/>
      <c r="V82" s="22"/>
      <c r="W82" s="22"/>
      <c r="X82" s="22"/>
      <c r="Y82" s="21"/>
      <c r="Z82" s="21"/>
    </row>
    <row r="83" spans="1:26" ht="16" thickBot="1" x14ac:dyDescent="0.25">
      <c r="A83" s="20"/>
      <c r="B83" s="20"/>
      <c r="C83" s="20"/>
      <c r="D83" s="20"/>
      <c r="E83" s="20"/>
      <c r="F83" s="21"/>
      <c r="G83" s="21"/>
      <c r="H83" s="20"/>
      <c r="I83" s="20"/>
      <c r="J83" s="20"/>
      <c r="K83" s="20"/>
      <c r="L83" s="20"/>
      <c r="M83" s="21"/>
      <c r="N83" s="20"/>
      <c r="O83" s="20"/>
      <c r="P83" s="20"/>
      <c r="Q83" s="20"/>
      <c r="R83" s="20"/>
      <c r="S83" s="21"/>
      <c r="T83" s="20"/>
      <c r="U83" s="22"/>
      <c r="V83" s="22"/>
      <c r="W83" s="22"/>
      <c r="X83" s="22"/>
      <c r="Y83" s="21"/>
      <c r="Z83" s="21"/>
    </row>
    <row r="84" spans="1:26" ht="16" thickBot="1" x14ac:dyDescent="0.25">
      <c r="A84" s="20"/>
      <c r="B84" s="20"/>
      <c r="C84" s="20"/>
      <c r="D84" s="20"/>
      <c r="E84" s="20"/>
      <c r="F84" s="28"/>
      <c r="G84" s="21"/>
      <c r="H84" s="20"/>
      <c r="I84" s="20"/>
      <c r="J84" s="20"/>
      <c r="K84" s="20"/>
      <c r="L84" s="20"/>
      <c r="M84" s="21"/>
      <c r="N84" s="20"/>
      <c r="O84" s="20"/>
      <c r="P84" s="20"/>
      <c r="Q84" s="20"/>
      <c r="R84" s="20"/>
      <c r="S84" s="21"/>
      <c r="T84" s="20"/>
      <c r="U84" s="22"/>
      <c r="V84" s="22"/>
      <c r="W84" s="22"/>
      <c r="X84" s="22"/>
      <c r="Y84" s="21"/>
      <c r="Z84" s="21"/>
    </row>
    <row r="85" spans="1:26" ht="16" thickBot="1" x14ac:dyDescent="0.25">
      <c r="A85" s="20"/>
      <c r="B85" s="20"/>
      <c r="C85" s="20"/>
      <c r="D85" s="20"/>
      <c r="E85" s="20"/>
      <c r="F85" s="28"/>
      <c r="G85" s="21"/>
      <c r="H85" s="20"/>
      <c r="I85" s="20"/>
      <c r="J85" s="20"/>
      <c r="K85" s="20"/>
      <c r="L85" s="20"/>
      <c r="M85" s="21"/>
      <c r="N85" s="20"/>
      <c r="O85" s="20"/>
      <c r="P85" s="20"/>
      <c r="Q85" s="20"/>
      <c r="R85" s="20"/>
      <c r="S85" s="21"/>
      <c r="T85" s="20"/>
      <c r="U85" s="22"/>
      <c r="V85" s="22"/>
      <c r="W85" s="22"/>
      <c r="X85" s="22"/>
      <c r="Y85" s="21"/>
      <c r="Z85" s="21"/>
    </row>
    <row r="86" spans="1:26" ht="16" thickBot="1" x14ac:dyDescent="0.25">
      <c r="A86" s="20"/>
      <c r="B86" s="20"/>
      <c r="C86" s="20"/>
      <c r="D86" s="20"/>
      <c r="E86" s="20"/>
      <c r="F86" s="21"/>
      <c r="G86" s="21"/>
      <c r="H86" s="20"/>
      <c r="I86" s="20"/>
      <c r="J86" s="20"/>
      <c r="K86" s="20"/>
      <c r="L86" s="20"/>
      <c r="M86" s="21"/>
      <c r="N86" s="20"/>
      <c r="O86" s="20"/>
      <c r="P86" s="20"/>
      <c r="Q86" s="20"/>
      <c r="R86" s="20"/>
      <c r="S86" s="21"/>
      <c r="T86" s="20"/>
      <c r="U86" s="22"/>
      <c r="V86" s="22"/>
      <c r="W86" s="22"/>
      <c r="X86" s="22"/>
      <c r="Y86" s="21"/>
      <c r="Z86" s="21"/>
    </row>
    <row r="87" spans="1:26" ht="16" thickBot="1" x14ac:dyDescent="0.25">
      <c r="A87" s="20"/>
      <c r="B87" s="20"/>
      <c r="C87" s="20"/>
      <c r="D87" s="20"/>
      <c r="E87" s="20"/>
      <c r="F87" s="21"/>
      <c r="G87" s="21"/>
      <c r="H87" s="20"/>
      <c r="I87" s="20"/>
      <c r="J87" s="20"/>
      <c r="K87" s="24"/>
      <c r="L87" s="20"/>
      <c r="M87" s="21"/>
      <c r="N87" s="20"/>
      <c r="O87" s="20"/>
      <c r="P87" s="20"/>
      <c r="Q87" s="20"/>
      <c r="R87" s="20"/>
      <c r="S87" s="21"/>
      <c r="T87" s="20"/>
      <c r="U87" s="22"/>
      <c r="V87" s="22"/>
      <c r="W87" s="22"/>
      <c r="X87" s="22"/>
      <c r="Y87" s="21"/>
      <c r="Z87" s="21"/>
    </row>
    <row r="88" spans="1:26" ht="16" thickBot="1" x14ac:dyDescent="0.25">
      <c r="A88" s="20"/>
      <c r="B88" s="20"/>
      <c r="C88" s="20"/>
      <c r="D88" s="20"/>
      <c r="E88" s="20"/>
      <c r="F88" s="21"/>
      <c r="G88" s="21"/>
      <c r="H88" s="20"/>
      <c r="I88" s="20"/>
      <c r="J88" s="20"/>
      <c r="K88" s="20"/>
      <c r="L88" s="20"/>
      <c r="M88" s="21"/>
      <c r="N88" s="20"/>
      <c r="O88" s="20"/>
      <c r="P88" s="20"/>
      <c r="Q88" s="20"/>
      <c r="R88" s="20"/>
      <c r="S88" s="21"/>
      <c r="T88" s="20"/>
      <c r="U88" s="22"/>
      <c r="V88" s="22"/>
      <c r="W88" s="22"/>
      <c r="X88" s="22"/>
      <c r="Y88" s="21"/>
      <c r="Z88" s="21"/>
    </row>
    <row r="89" spans="1:26" ht="16" thickBot="1" x14ac:dyDescent="0.25">
      <c r="A89" s="20"/>
      <c r="B89" s="20"/>
      <c r="C89" s="20"/>
      <c r="D89" s="20"/>
      <c r="E89" s="20"/>
      <c r="F89" s="28"/>
      <c r="G89" s="21"/>
      <c r="H89" s="20"/>
      <c r="I89" s="20"/>
      <c r="J89" s="20"/>
      <c r="K89" s="20"/>
      <c r="L89" s="20"/>
      <c r="M89" s="21"/>
      <c r="N89" s="20"/>
      <c r="O89" s="20"/>
      <c r="P89" s="20"/>
      <c r="Q89" s="20"/>
      <c r="R89" s="20"/>
      <c r="S89" s="21"/>
      <c r="T89" s="20"/>
      <c r="U89" s="22"/>
      <c r="V89" s="22"/>
      <c r="W89" s="22"/>
      <c r="X89" s="22"/>
      <c r="Y89" s="21"/>
      <c r="Z89" s="21"/>
    </row>
    <row r="90" spans="1:26" ht="16" thickBot="1" x14ac:dyDescent="0.25">
      <c r="A90" s="20"/>
      <c r="B90" s="20"/>
      <c r="C90" s="20"/>
      <c r="D90" s="20"/>
      <c r="E90" s="20"/>
      <c r="F90" s="21"/>
      <c r="G90" s="21"/>
      <c r="H90" s="20"/>
      <c r="I90" s="20"/>
      <c r="J90" s="24"/>
      <c r="K90" s="20"/>
      <c r="L90" s="20"/>
      <c r="M90" s="21"/>
      <c r="N90" s="20"/>
      <c r="O90" s="20"/>
      <c r="P90" s="20"/>
      <c r="Q90" s="20"/>
      <c r="R90" s="20"/>
      <c r="S90" s="21"/>
      <c r="T90" s="20"/>
      <c r="U90" s="22"/>
      <c r="V90" s="22"/>
      <c r="W90" s="22"/>
      <c r="X90" s="22"/>
      <c r="Y90" s="21"/>
      <c r="Z90" s="21"/>
    </row>
    <row r="91" spans="1:26" ht="16" thickBot="1" x14ac:dyDescent="0.25">
      <c r="A91" s="20"/>
      <c r="B91" s="20"/>
      <c r="C91" s="20"/>
      <c r="D91" s="20"/>
      <c r="E91" s="20"/>
      <c r="F91" s="21"/>
      <c r="G91" s="21"/>
      <c r="H91" s="20"/>
      <c r="I91" s="20"/>
      <c r="J91" s="20"/>
      <c r="K91" s="20"/>
      <c r="L91" s="20"/>
      <c r="M91" s="21"/>
      <c r="N91" s="20"/>
      <c r="O91" s="20"/>
      <c r="P91" s="20"/>
      <c r="Q91" s="20"/>
      <c r="R91" s="20"/>
      <c r="S91" s="21"/>
      <c r="T91" s="20"/>
      <c r="U91" s="22"/>
      <c r="V91" s="22"/>
      <c r="W91" s="22"/>
      <c r="X91" s="22"/>
      <c r="Y91" s="21"/>
      <c r="Z91" s="21"/>
    </row>
    <row r="92" spans="1:26" ht="16" thickBot="1" x14ac:dyDescent="0.25">
      <c r="A92" s="20"/>
      <c r="B92" s="20"/>
      <c r="C92" s="20"/>
      <c r="D92" s="20"/>
      <c r="E92" s="20"/>
      <c r="F92" s="21"/>
      <c r="G92" s="21"/>
      <c r="H92" s="20"/>
      <c r="I92" s="20"/>
      <c r="J92" s="20"/>
      <c r="K92" s="20"/>
      <c r="L92" s="20"/>
      <c r="M92" s="21"/>
      <c r="N92" s="20"/>
      <c r="O92" s="20"/>
      <c r="P92" s="20"/>
      <c r="Q92" s="20"/>
      <c r="R92" s="20"/>
      <c r="S92" s="21"/>
      <c r="T92" s="20"/>
      <c r="U92" s="22"/>
      <c r="V92" s="22"/>
      <c r="W92" s="22"/>
      <c r="X92" s="22"/>
      <c r="Y92" s="21"/>
      <c r="Z92" s="21"/>
    </row>
    <row r="93" spans="1:26" ht="16" thickBot="1" x14ac:dyDescent="0.25">
      <c r="A93" s="20"/>
      <c r="B93" s="20"/>
      <c r="C93" s="20"/>
      <c r="D93" s="20"/>
      <c r="E93" s="20"/>
      <c r="F93" s="21"/>
      <c r="G93" s="21"/>
      <c r="H93" s="20"/>
      <c r="I93" s="20"/>
      <c r="J93" s="20"/>
      <c r="K93" s="20"/>
      <c r="L93" s="20"/>
      <c r="M93" s="21"/>
      <c r="N93" s="20"/>
      <c r="O93" s="20"/>
      <c r="P93" s="20"/>
      <c r="Q93" s="20"/>
      <c r="R93" s="20"/>
      <c r="S93" s="21"/>
      <c r="T93" s="20"/>
      <c r="U93" s="22"/>
      <c r="V93" s="22"/>
      <c r="W93" s="22"/>
      <c r="X93" s="22"/>
      <c r="Y93" s="21"/>
      <c r="Z93" s="21"/>
    </row>
    <row r="94" spans="1:26" ht="16" thickBot="1" x14ac:dyDescent="0.25">
      <c r="A94" s="20"/>
      <c r="B94" s="20"/>
      <c r="C94" s="20"/>
      <c r="D94" s="20"/>
      <c r="E94" s="20"/>
      <c r="F94" s="28"/>
      <c r="G94" s="21"/>
      <c r="H94" s="20"/>
      <c r="I94" s="20"/>
      <c r="J94" s="20"/>
      <c r="K94" s="20"/>
      <c r="L94" s="20"/>
      <c r="M94" s="21"/>
      <c r="N94" s="20"/>
      <c r="O94" s="20"/>
      <c r="P94" s="20"/>
      <c r="Q94" s="20"/>
      <c r="R94" s="20"/>
      <c r="S94" s="21"/>
      <c r="T94" s="20"/>
      <c r="U94" s="22"/>
      <c r="V94" s="22"/>
      <c r="W94" s="22"/>
      <c r="X94" s="22"/>
      <c r="Y94" s="21"/>
      <c r="Z94" s="21"/>
    </row>
    <row r="95" spans="1:26" ht="16" thickBot="1" x14ac:dyDescent="0.25">
      <c r="A95" s="20"/>
      <c r="B95" s="20"/>
      <c r="C95" s="20"/>
      <c r="D95" s="20"/>
      <c r="E95" s="20"/>
      <c r="F95" s="28"/>
      <c r="G95" s="21"/>
      <c r="H95" s="20"/>
      <c r="I95" s="20"/>
      <c r="J95" s="20"/>
      <c r="K95" s="23"/>
      <c r="L95" s="20"/>
      <c r="M95" s="21"/>
      <c r="N95" s="20"/>
      <c r="O95" s="20"/>
      <c r="P95" s="20"/>
      <c r="Q95" s="20"/>
      <c r="R95" s="20"/>
      <c r="S95" s="21"/>
      <c r="T95" s="20"/>
      <c r="U95" s="22"/>
      <c r="V95" s="22"/>
      <c r="W95" s="22"/>
      <c r="X95" s="22"/>
      <c r="Y95" s="21"/>
      <c r="Z95" s="21"/>
    </row>
    <row r="96" spans="1:26" ht="16" thickBot="1" x14ac:dyDescent="0.25">
      <c r="A96" s="20"/>
      <c r="B96" s="20"/>
      <c r="C96" s="20"/>
      <c r="D96" s="20"/>
      <c r="E96" s="20"/>
      <c r="F96" s="21"/>
      <c r="G96" s="21"/>
      <c r="H96" s="20"/>
      <c r="I96" s="20"/>
      <c r="J96" s="20"/>
      <c r="K96" s="20"/>
      <c r="L96" s="20"/>
      <c r="M96" s="21"/>
      <c r="N96" s="20"/>
      <c r="O96" s="20"/>
      <c r="P96" s="20"/>
      <c r="Q96" s="20"/>
      <c r="R96" s="20"/>
      <c r="S96" s="21"/>
      <c r="T96" s="20"/>
      <c r="U96" s="22"/>
      <c r="V96" s="22"/>
      <c r="W96" s="22"/>
      <c r="X96" s="22"/>
      <c r="Y96" s="21"/>
      <c r="Z96" s="21"/>
    </row>
    <row r="97" spans="1:26" ht="16" thickBot="1" x14ac:dyDescent="0.25">
      <c r="A97" s="20"/>
      <c r="B97" s="20"/>
      <c r="C97" s="20"/>
      <c r="D97" s="20"/>
      <c r="E97" s="20"/>
      <c r="F97" s="28"/>
      <c r="G97" s="21"/>
      <c r="H97" s="20"/>
      <c r="I97" s="20"/>
      <c r="J97" s="20"/>
      <c r="K97" s="20"/>
      <c r="L97" s="20"/>
      <c r="M97" s="21"/>
      <c r="N97" s="20"/>
      <c r="O97" s="20"/>
      <c r="P97" s="20"/>
      <c r="Q97" s="20"/>
      <c r="R97" s="20"/>
      <c r="S97" s="21"/>
      <c r="T97" s="20"/>
      <c r="U97" s="22"/>
      <c r="V97" s="22"/>
      <c r="W97" s="22"/>
      <c r="X97" s="22"/>
      <c r="Y97" s="21"/>
      <c r="Z97" s="21"/>
    </row>
    <row r="98" spans="1:26" ht="16" thickBot="1" x14ac:dyDescent="0.25">
      <c r="A98" s="20"/>
      <c r="B98" s="20"/>
      <c r="C98" s="20"/>
      <c r="D98" s="20"/>
      <c r="E98" s="20"/>
      <c r="F98" s="28"/>
      <c r="G98" s="21"/>
      <c r="H98" s="20"/>
      <c r="I98" s="20"/>
      <c r="J98" s="20"/>
      <c r="K98" s="20"/>
      <c r="L98" s="20"/>
      <c r="M98" s="21"/>
      <c r="N98" s="20"/>
      <c r="O98" s="20"/>
      <c r="P98" s="20"/>
      <c r="Q98" s="20"/>
      <c r="R98" s="20"/>
      <c r="S98" s="21"/>
      <c r="T98" s="20"/>
      <c r="U98" s="22"/>
      <c r="V98" s="22"/>
      <c r="W98" s="22"/>
      <c r="X98" s="22"/>
      <c r="Y98" s="21"/>
      <c r="Z98" s="21"/>
    </row>
    <row r="99" spans="1:26" ht="16" thickBot="1" x14ac:dyDescent="0.25">
      <c r="A99" s="20"/>
      <c r="B99" s="20"/>
      <c r="C99" s="20"/>
      <c r="D99" s="20"/>
      <c r="E99" s="20"/>
      <c r="F99" s="21"/>
      <c r="G99" s="21"/>
      <c r="H99" s="20"/>
      <c r="I99" s="20"/>
      <c r="J99" s="20"/>
      <c r="K99" s="20"/>
      <c r="L99" s="20"/>
      <c r="M99" s="21"/>
      <c r="N99" s="20"/>
      <c r="O99" s="20"/>
      <c r="P99" s="20"/>
      <c r="Q99" s="20"/>
      <c r="R99" s="20"/>
      <c r="S99" s="21"/>
      <c r="T99" s="20"/>
      <c r="U99" s="22"/>
      <c r="V99" s="22"/>
      <c r="W99" s="22"/>
      <c r="X99" s="22"/>
      <c r="Y99" s="21"/>
      <c r="Z99" s="21"/>
    </row>
    <row r="100" spans="1:26" ht="16" thickBot="1" x14ac:dyDescent="0.25">
      <c r="A100" s="20"/>
      <c r="B100" s="20"/>
      <c r="C100" s="20"/>
      <c r="D100" s="20"/>
      <c r="E100" s="20"/>
      <c r="F100" s="21"/>
      <c r="G100" s="21"/>
      <c r="H100" s="20"/>
      <c r="I100" s="20"/>
      <c r="J100" s="20"/>
      <c r="K100" s="20"/>
      <c r="L100" s="20"/>
      <c r="M100" s="21"/>
      <c r="N100" s="20"/>
      <c r="O100" s="20"/>
      <c r="P100" s="20"/>
      <c r="Q100" s="20"/>
      <c r="R100" s="20"/>
      <c r="S100" s="21"/>
      <c r="T100" s="20"/>
      <c r="U100" s="22"/>
      <c r="V100" s="22"/>
      <c r="W100" s="22"/>
      <c r="X100" s="22"/>
      <c r="Y100" s="21"/>
      <c r="Z100" s="21"/>
    </row>
    <row r="101" spans="1:26" ht="16" thickBot="1" x14ac:dyDescent="0.25">
      <c r="A101" s="20"/>
      <c r="B101" s="20"/>
      <c r="C101" s="20"/>
      <c r="D101" s="20"/>
      <c r="E101" s="20"/>
      <c r="F101" s="21"/>
      <c r="G101" s="21"/>
      <c r="H101" s="20"/>
      <c r="I101" s="20"/>
      <c r="J101" s="20"/>
      <c r="K101" s="24"/>
      <c r="L101" s="20"/>
      <c r="M101" s="21"/>
      <c r="N101" s="20"/>
      <c r="O101" s="20"/>
      <c r="P101" s="20"/>
      <c r="Q101" s="20"/>
      <c r="R101" s="20"/>
      <c r="S101" s="21"/>
      <c r="T101" s="20"/>
      <c r="U101" s="22"/>
      <c r="V101" s="22"/>
      <c r="W101" s="22"/>
      <c r="X101" s="22"/>
      <c r="Y101" s="21"/>
      <c r="Z101" s="21"/>
    </row>
    <row r="102" spans="1:26" ht="16" thickBot="1" x14ac:dyDescent="0.25">
      <c r="A102" s="20"/>
      <c r="B102" s="20"/>
      <c r="C102" s="20"/>
      <c r="D102" s="20"/>
      <c r="E102" s="20"/>
      <c r="F102" s="21"/>
      <c r="G102" s="21"/>
      <c r="H102" s="20"/>
      <c r="I102" s="20"/>
      <c r="J102" s="20"/>
      <c r="K102" s="20"/>
      <c r="L102" s="20"/>
      <c r="M102" s="21"/>
      <c r="N102" s="20"/>
      <c r="O102" s="20"/>
      <c r="P102" s="20"/>
      <c r="Q102" s="20"/>
      <c r="R102" s="20"/>
      <c r="S102" s="21"/>
      <c r="T102" s="20"/>
      <c r="U102" s="22"/>
      <c r="V102" s="22"/>
      <c r="W102" s="22"/>
      <c r="X102" s="22"/>
      <c r="Y102" s="21"/>
      <c r="Z102" s="21"/>
    </row>
    <row r="103" spans="1:26" ht="16" thickBot="1" x14ac:dyDescent="0.25">
      <c r="A103" s="20"/>
      <c r="B103" s="20"/>
      <c r="C103" s="20"/>
      <c r="D103" s="20"/>
      <c r="E103" s="20"/>
      <c r="F103" s="21"/>
      <c r="G103" s="21"/>
      <c r="H103" s="20"/>
      <c r="I103" s="20"/>
      <c r="J103" s="20"/>
      <c r="K103" s="20"/>
      <c r="L103" s="20"/>
      <c r="M103" s="21"/>
      <c r="N103" s="20"/>
      <c r="O103" s="20"/>
      <c r="P103" s="20"/>
      <c r="Q103" s="20"/>
      <c r="R103" s="20"/>
      <c r="S103" s="21"/>
      <c r="T103" s="20"/>
      <c r="U103" s="22"/>
      <c r="V103" s="22"/>
      <c r="W103" s="22"/>
      <c r="X103" s="22"/>
      <c r="Y103" s="21"/>
      <c r="Z103" s="21"/>
    </row>
    <row r="104" spans="1:26" ht="16" thickBot="1" x14ac:dyDescent="0.25">
      <c r="A104" s="20"/>
      <c r="B104" s="20"/>
      <c r="C104" s="20"/>
      <c r="D104" s="20"/>
      <c r="E104" s="20"/>
      <c r="F104" s="21"/>
      <c r="G104" s="21"/>
      <c r="H104" s="20"/>
      <c r="I104" s="20"/>
      <c r="J104" s="23"/>
      <c r="K104" s="20"/>
      <c r="L104" s="20"/>
      <c r="M104" s="21"/>
      <c r="N104" s="20"/>
      <c r="O104" s="20"/>
      <c r="P104" s="20"/>
      <c r="Q104" s="20"/>
      <c r="R104" s="20"/>
      <c r="S104" s="21"/>
      <c r="T104" s="20"/>
      <c r="U104" s="22"/>
      <c r="V104" s="22"/>
      <c r="W104" s="22"/>
      <c r="X104" s="22"/>
      <c r="Y104" s="21"/>
      <c r="Z104" s="21"/>
    </row>
    <row r="105" spans="1:26" ht="16" thickBot="1" x14ac:dyDescent="0.25">
      <c r="A105" s="20"/>
      <c r="B105" s="20"/>
      <c r="C105" s="20"/>
      <c r="D105" s="20"/>
      <c r="E105" s="20"/>
      <c r="F105" s="21"/>
      <c r="G105" s="21"/>
      <c r="H105" s="20"/>
      <c r="I105" s="20"/>
      <c r="J105" s="20"/>
      <c r="K105" s="20"/>
      <c r="L105" s="20"/>
      <c r="M105" s="21"/>
      <c r="N105" s="20"/>
      <c r="O105" s="20"/>
      <c r="P105" s="20"/>
      <c r="Q105" s="20"/>
      <c r="R105" s="20"/>
      <c r="S105" s="21"/>
      <c r="T105" s="20"/>
      <c r="U105" s="22"/>
      <c r="V105" s="22"/>
      <c r="W105" s="22"/>
      <c r="X105" s="22"/>
      <c r="Y105" s="21"/>
      <c r="Z105" s="21"/>
    </row>
    <row r="106" spans="1:26" ht="16" thickBot="1" x14ac:dyDescent="0.25">
      <c r="A106" s="20"/>
      <c r="B106" s="20"/>
      <c r="C106" s="20"/>
      <c r="D106" s="20"/>
      <c r="E106" s="20"/>
      <c r="F106" s="21"/>
      <c r="G106" s="21"/>
      <c r="H106" s="20"/>
      <c r="I106" s="20"/>
      <c r="J106" s="20"/>
      <c r="K106" s="20"/>
      <c r="L106" s="20"/>
      <c r="M106" s="21"/>
      <c r="N106" s="20"/>
      <c r="O106" s="20"/>
      <c r="P106" s="20"/>
      <c r="Q106" s="20"/>
      <c r="R106" s="20"/>
      <c r="S106" s="21"/>
      <c r="T106" s="20"/>
      <c r="U106" s="22"/>
      <c r="V106" s="22"/>
      <c r="W106" s="22"/>
      <c r="X106" s="22"/>
      <c r="Y106" s="21"/>
      <c r="Z106" s="21"/>
    </row>
    <row r="107" spans="1:26" ht="16" thickBot="1" x14ac:dyDescent="0.25">
      <c r="A107" s="20"/>
      <c r="B107" s="20"/>
      <c r="C107" s="20"/>
      <c r="D107" s="20"/>
      <c r="E107" s="20"/>
      <c r="F107" s="21"/>
      <c r="G107" s="21"/>
      <c r="H107" s="20"/>
      <c r="I107" s="20"/>
      <c r="J107" s="20"/>
      <c r="K107" s="20"/>
      <c r="L107" s="20"/>
      <c r="M107" s="21"/>
      <c r="N107" s="20"/>
      <c r="O107" s="20"/>
      <c r="P107" s="20"/>
      <c r="Q107" s="20"/>
      <c r="R107" s="20"/>
      <c r="S107" s="21"/>
      <c r="T107" s="20"/>
      <c r="U107" s="22"/>
      <c r="V107" s="22"/>
      <c r="W107" s="22"/>
      <c r="X107" s="22"/>
      <c r="Y107" s="21"/>
      <c r="Z107" s="21"/>
    </row>
    <row r="108" spans="1:26" ht="16" thickBot="1" x14ac:dyDescent="0.25">
      <c r="A108" s="20"/>
      <c r="B108" s="20"/>
      <c r="C108" s="20"/>
      <c r="D108" s="20"/>
      <c r="E108" s="20"/>
      <c r="F108" s="21"/>
      <c r="G108" s="21"/>
      <c r="H108" s="20"/>
      <c r="I108" s="20"/>
      <c r="J108" s="20"/>
      <c r="K108" s="20"/>
      <c r="L108" s="20"/>
      <c r="M108" s="21"/>
      <c r="N108" s="20"/>
      <c r="O108" s="20"/>
      <c r="P108" s="20"/>
      <c r="Q108" s="20"/>
      <c r="R108" s="20"/>
      <c r="S108" s="21"/>
      <c r="T108" s="20"/>
      <c r="U108" s="22"/>
      <c r="V108" s="22"/>
      <c r="W108" s="22"/>
      <c r="X108" s="22"/>
      <c r="Y108" s="21"/>
      <c r="Z108" s="21"/>
    </row>
    <row r="109" spans="1:26" ht="16" thickBot="1" x14ac:dyDescent="0.25">
      <c r="A109" s="20"/>
      <c r="B109" s="20"/>
      <c r="C109" s="20"/>
      <c r="D109" s="20"/>
      <c r="E109" s="20"/>
      <c r="F109" s="21"/>
      <c r="G109" s="21"/>
      <c r="H109" s="20"/>
      <c r="I109" s="20"/>
      <c r="J109" s="20"/>
      <c r="K109" s="20"/>
      <c r="L109" s="20"/>
      <c r="M109" s="21"/>
      <c r="N109" s="20"/>
      <c r="O109" s="20"/>
      <c r="P109" s="20"/>
      <c r="Q109" s="20"/>
      <c r="R109" s="20"/>
      <c r="S109" s="21"/>
      <c r="T109" s="20"/>
      <c r="U109" s="22"/>
      <c r="V109" s="22"/>
      <c r="W109" s="22"/>
      <c r="X109" s="22"/>
      <c r="Y109" s="21"/>
      <c r="Z109" s="21"/>
    </row>
    <row r="110" spans="1:26" ht="16" thickBot="1" x14ac:dyDescent="0.25">
      <c r="A110" s="20"/>
      <c r="B110" s="20"/>
      <c r="C110" s="20"/>
      <c r="D110" s="20"/>
      <c r="E110" s="20"/>
      <c r="F110" s="21"/>
      <c r="G110" s="21"/>
      <c r="H110" s="20"/>
      <c r="I110" s="20"/>
      <c r="J110" s="20"/>
      <c r="K110" s="20"/>
      <c r="L110" s="20"/>
      <c r="M110" s="21"/>
      <c r="N110" s="20"/>
      <c r="O110" s="20"/>
      <c r="P110" s="20"/>
      <c r="Q110" s="20"/>
      <c r="R110" s="20"/>
      <c r="S110" s="21"/>
      <c r="T110" s="20"/>
      <c r="U110" s="22"/>
      <c r="V110" s="22"/>
      <c r="W110" s="22"/>
      <c r="X110" s="22"/>
      <c r="Y110" s="21"/>
      <c r="Z110" s="21"/>
    </row>
    <row r="111" spans="1:26" ht="16" thickBo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6" thickBot="1" x14ac:dyDescent="0.25">
      <c r="A112" s="21"/>
      <c r="B112" s="21"/>
      <c r="C112" s="27"/>
      <c r="D112" s="21"/>
      <c r="E112" s="21"/>
      <c r="F112" s="21"/>
      <c r="G112" s="21"/>
      <c r="H112" s="21"/>
      <c r="I112" s="27"/>
      <c r="J112" s="21"/>
      <c r="K112" s="21"/>
      <c r="L112" s="21"/>
      <c r="M112" s="21"/>
      <c r="N112" s="21"/>
      <c r="O112" s="27"/>
      <c r="P112" s="21"/>
      <c r="Q112" s="21"/>
      <c r="R112" s="21"/>
      <c r="S112" s="21"/>
      <c r="T112" s="21"/>
      <c r="U112" s="27"/>
      <c r="V112" s="21"/>
      <c r="W112" s="21"/>
      <c r="X112" s="21"/>
      <c r="Y112" s="21"/>
      <c r="Z112" s="21"/>
    </row>
    <row r="113" spans="1:26" ht="16" thickBot="1" x14ac:dyDescent="0.25">
      <c r="A113" s="21"/>
      <c r="B113" s="21"/>
      <c r="C113" s="24"/>
      <c r="D113" s="24"/>
      <c r="E113" s="21"/>
      <c r="F113" s="21"/>
      <c r="G113" s="21"/>
      <c r="H113" s="21"/>
      <c r="I113" s="21"/>
      <c r="J113" s="24"/>
      <c r="K113" s="24"/>
      <c r="L113" s="21"/>
      <c r="M113" s="21"/>
      <c r="N113" s="21"/>
      <c r="O113" s="21"/>
      <c r="P113" s="24"/>
      <c r="Q113" s="24"/>
      <c r="R113" s="21"/>
      <c r="S113" s="21"/>
      <c r="T113" s="21"/>
      <c r="U113" s="21"/>
      <c r="V113" s="24"/>
      <c r="W113" s="24"/>
      <c r="X113" s="21"/>
      <c r="Y113" s="21"/>
      <c r="Z113" s="21"/>
    </row>
    <row r="114" spans="1:26" ht="16" thickBot="1" x14ac:dyDescent="0.25">
      <c r="A114" s="20"/>
      <c r="B114" s="22"/>
      <c r="C114" s="22"/>
      <c r="D114" s="22"/>
      <c r="E114" s="22"/>
      <c r="F114" s="21"/>
      <c r="G114" s="21"/>
      <c r="H114" s="20"/>
      <c r="I114" s="20"/>
      <c r="J114" s="20"/>
      <c r="K114" s="20"/>
      <c r="L114" s="20"/>
      <c r="M114" s="21"/>
      <c r="N114" s="20"/>
      <c r="O114" s="20"/>
      <c r="P114" s="20"/>
      <c r="Q114" s="20"/>
      <c r="R114" s="20"/>
      <c r="S114" s="21"/>
      <c r="T114" s="20"/>
      <c r="U114" s="20"/>
      <c r="V114" s="20"/>
      <c r="W114" s="20"/>
      <c r="X114" s="20"/>
      <c r="Y114" s="21"/>
      <c r="Z114" s="21"/>
    </row>
    <row r="115" spans="1:26" ht="16" thickBot="1" x14ac:dyDescent="0.25">
      <c r="A115" s="20"/>
      <c r="B115" s="22"/>
      <c r="C115" s="22"/>
      <c r="D115" s="22"/>
      <c r="E115" s="22"/>
      <c r="F115" s="21"/>
      <c r="G115" s="21"/>
      <c r="H115" s="20"/>
      <c r="I115" s="20"/>
      <c r="J115" s="20"/>
      <c r="K115" s="20"/>
      <c r="L115" s="20"/>
      <c r="M115" s="21"/>
      <c r="N115" s="20"/>
      <c r="O115" s="20"/>
      <c r="P115" s="20"/>
      <c r="Q115" s="20"/>
      <c r="R115" s="20"/>
      <c r="S115" s="21"/>
      <c r="T115" s="20"/>
      <c r="U115" s="20"/>
      <c r="V115" s="20"/>
      <c r="W115" s="20"/>
      <c r="X115" s="20"/>
      <c r="Y115" s="21"/>
      <c r="Z115" s="21"/>
    </row>
    <row r="116" spans="1:26" ht="16" thickBot="1" x14ac:dyDescent="0.25">
      <c r="A116" s="20"/>
      <c r="B116" s="22"/>
      <c r="C116" s="22"/>
      <c r="D116" s="22"/>
      <c r="E116" s="22"/>
      <c r="F116" s="21"/>
      <c r="G116" s="21"/>
      <c r="H116" s="20"/>
      <c r="I116" s="20"/>
      <c r="J116" s="20"/>
      <c r="K116" s="20"/>
      <c r="L116" s="20"/>
      <c r="M116" s="21"/>
      <c r="N116" s="20"/>
      <c r="O116" s="20"/>
      <c r="P116" s="20"/>
      <c r="Q116" s="20"/>
      <c r="R116" s="20"/>
      <c r="S116" s="21"/>
      <c r="T116" s="20"/>
      <c r="U116" s="20"/>
      <c r="V116" s="20"/>
      <c r="W116" s="20"/>
      <c r="X116" s="20"/>
      <c r="Y116" s="28"/>
      <c r="Z116" s="21"/>
    </row>
    <row r="117" spans="1:26" ht="16" thickBot="1" x14ac:dyDescent="0.25">
      <c r="A117" s="20"/>
      <c r="B117" s="22"/>
      <c r="C117" s="22"/>
      <c r="D117" s="22"/>
      <c r="E117" s="22"/>
      <c r="F117" s="21"/>
      <c r="G117" s="21"/>
      <c r="H117" s="20"/>
      <c r="I117" s="20"/>
      <c r="J117" s="20"/>
      <c r="K117" s="20"/>
      <c r="L117" s="20"/>
      <c r="M117" s="24"/>
      <c r="N117" s="20"/>
      <c r="O117" s="20"/>
      <c r="P117" s="20"/>
      <c r="Q117" s="20"/>
      <c r="R117" s="20"/>
      <c r="S117" s="21"/>
      <c r="T117" s="20"/>
      <c r="U117" s="20"/>
      <c r="V117" s="20"/>
      <c r="W117" s="20"/>
      <c r="X117" s="20"/>
      <c r="Y117" s="21"/>
      <c r="Z117" s="21"/>
    </row>
    <row r="118" spans="1:26" ht="16" thickBot="1" x14ac:dyDescent="0.25">
      <c r="A118" s="20"/>
      <c r="B118" s="22"/>
      <c r="C118" s="22"/>
      <c r="D118" s="22"/>
      <c r="E118" s="22"/>
      <c r="F118" s="21"/>
      <c r="G118" s="21"/>
      <c r="H118" s="20"/>
      <c r="I118" s="20"/>
      <c r="J118" s="20"/>
      <c r="K118" s="20"/>
      <c r="L118" s="20"/>
      <c r="M118" s="21"/>
      <c r="N118" s="20"/>
      <c r="O118" s="20"/>
      <c r="P118" s="20"/>
      <c r="Q118" s="20"/>
      <c r="R118" s="20"/>
      <c r="S118" s="21"/>
      <c r="T118" s="20"/>
      <c r="U118" s="20"/>
      <c r="V118" s="20"/>
      <c r="W118" s="20"/>
      <c r="X118" s="20"/>
      <c r="Y118" s="21"/>
      <c r="Z118" s="21"/>
    </row>
    <row r="119" spans="1:26" ht="16" thickBot="1" x14ac:dyDescent="0.25">
      <c r="A119" s="20"/>
      <c r="B119" s="22"/>
      <c r="C119" s="22"/>
      <c r="D119" s="22"/>
      <c r="E119" s="22"/>
      <c r="F119" s="21"/>
      <c r="G119" s="21"/>
      <c r="H119" s="20"/>
      <c r="I119" s="20"/>
      <c r="J119" s="20"/>
      <c r="K119" s="20"/>
      <c r="L119" s="20"/>
      <c r="M119" s="21"/>
      <c r="N119" s="20"/>
      <c r="O119" s="20"/>
      <c r="P119" s="20"/>
      <c r="Q119" s="20"/>
      <c r="R119" s="20"/>
      <c r="S119" s="21"/>
      <c r="T119" s="20"/>
      <c r="U119" s="20"/>
      <c r="V119" s="20"/>
      <c r="W119" s="20"/>
      <c r="X119" s="20"/>
      <c r="Y119" s="21"/>
      <c r="Z119" s="21"/>
    </row>
    <row r="120" spans="1:26" ht="16" thickBot="1" x14ac:dyDescent="0.25">
      <c r="A120" s="20"/>
      <c r="B120" s="22"/>
      <c r="C120" s="22"/>
      <c r="D120" s="22"/>
      <c r="E120" s="22"/>
      <c r="F120" s="21"/>
      <c r="G120" s="21"/>
      <c r="H120" s="20"/>
      <c r="I120" s="20"/>
      <c r="J120" s="20"/>
      <c r="K120" s="20"/>
      <c r="L120" s="20"/>
      <c r="M120" s="21"/>
      <c r="N120" s="20"/>
      <c r="O120" s="20"/>
      <c r="P120" s="20"/>
      <c r="Q120" s="20"/>
      <c r="R120" s="20"/>
      <c r="S120" s="21"/>
      <c r="T120" s="20"/>
      <c r="U120" s="20"/>
      <c r="V120" s="20"/>
      <c r="W120" s="20"/>
      <c r="X120" s="20"/>
      <c r="Y120" s="21"/>
      <c r="Z120" s="21"/>
    </row>
    <row r="121" spans="1:26" ht="16" thickBot="1" x14ac:dyDescent="0.25">
      <c r="A121" s="20"/>
      <c r="B121" s="22"/>
      <c r="C121" s="22"/>
      <c r="D121" s="22"/>
      <c r="E121" s="22"/>
      <c r="F121" s="21"/>
      <c r="G121" s="21"/>
      <c r="H121" s="20"/>
      <c r="I121" s="20"/>
      <c r="J121" s="20"/>
      <c r="K121" s="20"/>
      <c r="L121" s="20"/>
      <c r="M121" s="21"/>
      <c r="N121" s="20"/>
      <c r="O121" s="20"/>
      <c r="P121" s="20"/>
      <c r="Q121" s="20"/>
      <c r="R121" s="20"/>
      <c r="S121" s="21"/>
      <c r="T121" s="20"/>
      <c r="U121" s="20"/>
      <c r="V121" s="20"/>
      <c r="W121" s="20"/>
      <c r="X121" s="20"/>
      <c r="Y121" s="28"/>
      <c r="Z121" s="21"/>
    </row>
    <row r="122" spans="1:26" ht="16" thickBot="1" x14ac:dyDescent="0.25">
      <c r="A122" s="20"/>
      <c r="B122" s="22"/>
      <c r="C122" s="22"/>
      <c r="D122" s="22"/>
      <c r="E122" s="22"/>
      <c r="F122" s="21"/>
      <c r="G122" s="21"/>
      <c r="H122" s="20"/>
      <c r="I122" s="20"/>
      <c r="J122" s="20"/>
      <c r="K122" s="20"/>
      <c r="L122" s="20"/>
      <c r="M122" s="21"/>
      <c r="N122" s="20"/>
      <c r="O122" s="20"/>
      <c r="P122" s="20"/>
      <c r="Q122" s="20"/>
      <c r="R122" s="20"/>
      <c r="S122" s="21"/>
      <c r="T122" s="20"/>
      <c r="U122" s="20"/>
      <c r="V122" s="20"/>
      <c r="W122" s="20"/>
      <c r="X122" s="20"/>
      <c r="Y122" s="21"/>
      <c r="Z122" s="21"/>
    </row>
    <row r="123" spans="1:26" ht="16" thickBot="1" x14ac:dyDescent="0.25">
      <c r="A123" s="20"/>
      <c r="B123" s="22"/>
      <c r="C123" s="22"/>
      <c r="D123" s="22"/>
      <c r="E123" s="22"/>
      <c r="F123" s="21"/>
      <c r="G123" s="21"/>
      <c r="H123" s="20"/>
      <c r="I123" s="20"/>
      <c r="J123" s="20"/>
      <c r="K123" s="20"/>
      <c r="L123" s="20"/>
      <c r="M123" s="21"/>
      <c r="N123" s="20"/>
      <c r="O123" s="20"/>
      <c r="P123" s="20"/>
      <c r="Q123" s="20"/>
      <c r="R123" s="20"/>
      <c r="S123" s="21"/>
      <c r="T123" s="20"/>
      <c r="U123" s="20"/>
      <c r="V123" s="20"/>
      <c r="W123" s="20"/>
      <c r="X123" s="20"/>
      <c r="Y123" s="21"/>
      <c r="Z123" s="21"/>
    </row>
    <row r="124" spans="1:26" ht="16" thickBot="1" x14ac:dyDescent="0.25">
      <c r="A124" s="20"/>
      <c r="B124" s="22"/>
      <c r="C124" s="22"/>
      <c r="D124" s="22"/>
      <c r="E124" s="22"/>
      <c r="F124" s="21"/>
      <c r="G124" s="21"/>
      <c r="H124" s="20"/>
      <c r="I124" s="20"/>
      <c r="J124" s="20"/>
      <c r="K124" s="20"/>
      <c r="L124" s="20"/>
      <c r="M124" s="21"/>
      <c r="N124" s="20"/>
      <c r="O124" s="20"/>
      <c r="P124" s="20"/>
      <c r="Q124" s="20"/>
      <c r="R124" s="20"/>
      <c r="S124" s="21"/>
      <c r="T124" s="20"/>
      <c r="U124" s="20"/>
      <c r="V124" s="20"/>
      <c r="W124" s="20"/>
      <c r="X124" s="20"/>
      <c r="Y124" s="28"/>
      <c r="Z124" s="21"/>
    </row>
    <row r="125" spans="1:26" ht="16" thickBot="1" x14ac:dyDescent="0.25">
      <c r="A125" s="20"/>
      <c r="B125" s="22"/>
      <c r="C125" s="22"/>
      <c r="D125" s="22"/>
      <c r="E125" s="22"/>
      <c r="F125" s="21"/>
      <c r="G125" s="21"/>
      <c r="H125" s="20"/>
      <c r="I125" s="20"/>
      <c r="J125" s="20"/>
      <c r="K125" s="20"/>
      <c r="L125" s="20"/>
      <c r="M125" s="21"/>
      <c r="N125" s="20"/>
      <c r="O125" s="20"/>
      <c r="P125" s="20"/>
      <c r="Q125" s="20"/>
      <c r="R125" s="20"/>
      <c r="S125" s="21"/>
      <c r="T125" s="20"/>
      <c r="U125" s="20"/>
      <c r="V125" s="20"/>
      <c r="W125" s="20"/>
      <c r="X125" s="20"/>
      <c r="Y125" s="21"/>
      <c r="Z125" s="21"/>
    </row>
    <row r="126" spans="1:26" ht="16" thickBot="1" x14ac:dyDescent="0.25">
      <c r="A126" s="20"/>
      <c r="B126" s="22"/>
      <c r="C126" s="22"/>
      <c r="D126" s="22"/>
      <c r="E126" s="22"/>
      <c r="F126" s="21"/>
      <c r="G126" s="21"/>
      <c r="H126" s="20"/>
      <c r="I126" s="20"/>
      <c r="J126" s="20"/>
      <c r="K126" s="20"/>
      <c r="L126" s="20"/>
      <c r="M126" s="21"/>
      <c r="N126" s="20"/>
      <c r="O126" s="20"/>
      <c r="P126" s="20"/>
      <c r="Q126" s="20"/>
      <c r="R126" s="20"/>
      <c r="S126" s="21"/>
      <c r="T126" s="20"/>
      <c r="U126" s="20"/>
      <c r="V126" s="20"/>
      <c r="W126" s="20"/>
      <c r="X126" s="20"/>
      <c r="Y126" s="21"/>
      <c r="Z126" s="21"/>
    </row>
    <row r="127" spans="1:26" ht="16" thickBot="1" x14ac:dyDescent="0.25">
      <c r="A127" s="20"/>
      <c r="B127" s="22"/>
      <c r="C127" s="22"/>
      <c r="D127" s="22"/>
      <c r="E127" s="22"/>
      <c r="F127" s="21"/>
      <c r="G127" s="21"/>
      <c r="H127" s="20"/>
      <c r="I127" s="20"/>
      <c r="J127" s="20"/>
      <c r="K127" s="20"/>
      <c r="L127" s="20"/>
      <c r="M127" s="21"/>
      <c r="N127" s="20"/>
      <c r="O127" s="20"/>
      <c r="P127" s="20"/>
      <c r="Q127" s="20"/>
      <c r="R127" s="20"/>
      <c r="S127" s="21"/>
      <c r="T127" s="20"/>
      <c r="U127" s="20"/>
      <c r="V127" s="20"/>
      <c r="W127" s="20"/>
      <c r="X127" s="20"/>
      <c r="Y127" s="21"/>
      <c r="Z127" s="21"/>
    </row>
    <row r="128" spans="1:26" ht="16" thickBot="1" x14ac:dyDescent="0.25">
      <c r="A128" s="20"/>
      <c r="B128" s="22"/>
      <c r="C128" s="22"/>
      <c r="D128" s="22"/>
      <c r="E128" s="22"/>
      <c r="F128" s="21"/>
      <c r="G128" s="21"/>
      <c r="H128" s="20"/>
      <c r="I128" s="20"/>
      <c r="J128" s="20"/>
      <c r="K128" s="20"/>
      <c r="L128" s="20"/>
      <c r="M128" s="21"/>
      <c r="N128" s="20"/>
      <c r="O128" s="20"/>
      <c r="P128" s="20"/>
      <c r="Q128" s="20"/>
      <c r="R128" s="20"/>
      <c r="S128" s="21"/>
      <c r="T128" s="20"/>
      <c r="U128" s="20"/>
      <c r="V128" s="20"/>
      <c r="W128" s="20"/>
      <c r="X128" s="20"/>
      <c r="Y128" s="21"/>
      <c r="Z128" s="21"/>
    </row>
    <row r="129" spans="1:26" ht="16" thickBot="1" x14ac:dyDescent="0.25">
      <c r="A129" s="20"/>
      <c r="B129" s="22"/>
      <c r="C129" s="22"/>
      <c r="D129" s="22"/>
      <c r="E129" s="22"/>
      <c r="F129" s="21"/>
      <c r="G129" s="21"/>
      <c r="H129" s="20"/>
      <c r="I129" s="20"/>
      <c r="J129" s="20"/>
      <c r="K129" s="20"/>
      <c r="L129" s="20"/>
      <c r="M129" s="21"/>
      <c r="N129" s="20"/>
      <c r="O129" s="20"/>
      <c r="P129" s="20"/>
      <c r="Q129" s="20"/>
      <c r="R129" s="20"/>
      <c r="S129" s="21"/>
      <c r="T129" s="20"/>
      <c r="U129" s="20"/>
      <c r="V129" s="20"/>
      <c r="W129" s="20"/>
      <c r="X129" s="20"/>
      <c r="Y129" s="28"/>
      <c r="Z129" s="21"/>
    </row>
    <row r="130" spans="1:26" ht="16" thickBot="1" x14ac:dyDescent="0.25">
      <c r="A130" s="20"/>
      <c r="B130" s="22"/>
      <c r="C130" s="22"/>
      <c r="D130" s="22"/>
      <c r="E130" s="22"/>
      <c r="F130" s="21"/>
      <c r="G130" s="21"/>
      <c r="H130" s="20"/>
      <c r="I130" s="20"/>
      <c r="J130" s="20"/>
      <c r="K130" s="20"/>
      <c r="L130" s="20"/>
      <c r="M130" s="21"/>
      <c r="N130" s="20"/>
      <c r="O130" s="20"/>
      <c r="P130" s="20"/>
      <c r="Q130" s="20"/>
      <c r="R130" s="20"/>
      <c r="S130" s="21"/>
      <c r="T130" s="20"/>
      <c r="U130" s="20"/>
      <c r="V130" s="20"/>
      <c r="W130" s="20"/>
      <c r="X130" s="20"/>
      <c r="Y130" s="21"/>
      <c r="Z130" s="21"/>
    </row>
    <row r="131" spans="1:26" ht="16" thickBot="1" x14ac:dyDescent="0.25">
      <c r="A131" s="20"/>
      <c r="B131" s="22"/>
      <c r="C131" s="22"/>
      <c r="D131" s="22"/>
      <c r="E131" s="22"/>
      <c r="F131" s="21"/>
      <c r="G131" s="21"/>
      <c r="H131" s="20"/>
      <c r="I131" s="20"/>
      <c r="J131" s="20"/>
      <c r="K131" s="20"/>
      <c r="L131" s="20"/>
      <c r="M131" s="21"/>
      <c r="N131" s="20"/>
      <c r="O131" s="20"/>
      <c r="P131" s="20"/>
      <c r="Q131" s="20"/>
      <c r="R131" s="20"/>
      <c r="S131" s="21"/>
      <c r="T131" s="20"/>
      <c r="U131" s="20"/>
      <c r="V131" s="20"/>
      <c r="W131" s="20"/>
      <c r="X131" s="20"/>
      <c r="Y131" s="21"/>
      <c r="Z131" s="21"/>
    </row>
    <row r="132" spans="1:26" ht="16" thickBot="1" x14ac:dyDescent="0.25">
      <c r="A132" s="20"/>
      <c r="B132" s="22"/>
      <c r="C132" s="22"/>
      <c r="D132" s="22"/>
      <c r="E132" s="22"/>
      <c r="F132" s="21"/>
      <c r="G132" s="21"/>
      <c r="H132" s="20"/>
      <c r="I132" s="20"/>
      <c r="J132" s="20"/>
      <c r="K132" s="20"/>
      <c r="L132" s="20"/>
      <c r="M132" s="21"/>
      <c r="N132" s="20"/>
      <c r="O132" s="20"/>
      <c r="P132" s="20"/>
      <c r="Q132" s="20"/>
      <c r="R132" s="20"/>
      <c r="S132" s="21"/>
      <c r="T132" s="20"/>
      <c r="U132" s="20"/>
      <c r="V132" s="20"/>
      <c r="W132" s="20"/>
      <c r="X132" s="20"/>
      <c r="Y132" s="28"/>
      <c r="Z132" s="21"/>
    </row>
    <row r="133" spans="1:26" ht="16" thickBot="1" x14ac:dyDescent="0.25">
      <c r="A133" s="20"/>
      <c r="B133" s="22"/>
      <c r="C133" s="22"/>
      <c r="D133" s="22"/>
      <c r="E133" s="22"/>
      <c r="F133" s="21"/>
      <c r="G133" s="21"/>
      <c r="H133" s="20"/>
      <c r="I133" s="20"/>
      <c r="J133" s="20"/>
      <c r="K133" s="20"/>
      <c r="L133" s="20"/>
      <c r="M133" s="21"/>
      <c r="N133" s="20"/>
      <c r="O133" s="20"/>
      <c r="P133" s="20"/>
      <c r="Q133" s="20"/>
      <c r="R133" s="20"/>
      <c r="S133" s="21"/>
      <c r="T133" s="20"/>
      <c r="U133" s="20"/>
      <c r="V133" s="20"/>
      <c r="W133" s="20"/>
      <c r="X133" s="20"/>
      <c r="Y133" s="21"/>
      <c r="Z133" s="21"/>
    </row>
    <row r="134" spans="1:26" ht="16" thickBot="1" x14ac:dyDescent="0.25">
      <c r="A134" s="20"/>
      <c r="B134" s="22"/>
      <c r="C134" s="22"/>
      <c r="D134" s="22"/>
      <c r="E134" s="22"/>
      <c r="F134" s="21"/>
      <c r="G134" s="21"/>
      <c r="H134" s="20"/>
      <c r="I134" s="20"/>
      <c r="J134" s="20"/>
      <c r="K134" s="20"/>
      <c r="L134" s="20"/>
      <c r="M134" s="21"/>
      <c r="N134" s="20"/>
      <c r="O134" s="20"/>
      <c r="P134" s="20"/>
      <c r="Q134" s="20"/>
      <c r="R134" s="20"/>
      <c r="S134" s="21"/>
      <c r="T134" s="20"/>
      <c r="U134" s="20"/>
      <c r="V134" s="20"/>
      <c r="W134" s="20"/>
      <c r="X134" s="20"/>
      <c r="Y134" s="21"/>
      <c r="Z134" s="21"/>
    </row>
    <row r="135" spans="1:26" ht="16" thickBot="1" x14ac:dyDescent="0.25">
      <c r="A135" s="20"/>
      <c r="B135" s="22"/>
      <c r="C135" s="22"/>
      <c r="D135" s="22"/>
      <c r="E135" s="22"/>
      <c r="F135" s="21"/>
      <c r="G135" s="21"/>
      <c r="H135" s="20"/>
      <c r="I135" s="20"/>
      <c r="J135" s="20"/>
      <c r="K135" s="20"/>
      <c r="L135" s="20"/>
      <c r="M135" s="21"/>
      <c r="N135" s="20"/>
      <c r="O135" s="20"/>
      <c r="P135" s="20"/>
      <c r="Q135" s="20"/>
      <c r="R135" s="20"/>
      <c r="S135" s="21"/>
      <c r="T135" s="20"/>
      <c r="U135" s="20"/>
      <c r="V135" s="20"/>
      <c r="W135" s="20"/>
      <c r="X135" s="20"/>
      <c r="Y135" s="28"/>
      <c r="Z135" s="21"/>
    </row>
    <row r="136" spans="1:26" ht="16" thickBot="1" x14ac:dyDescent="0.25">
      <c r="A136" s="20"/>
      <c r="B136" s="22"/>
      <c r="C136" s="22"/>
      <c r="D136" s="22"/>
      <c r="E136" s="22"/>
      <c r="F136" s="21"/>
      <c r="G136" s="21"/>
      <c r="H136" s="20"/>
      <c r="I136" s="20"/>
      <c r="J136" s="20"/>
      <c r="K136" s="20"/>
      <c r="L136" s="20"/>
      <c r="M136" s="21"/>
      <c r="N136" s="20"/>
      <c r="O136" s="20"/>
      <c r="P136" s="20"/>
      <c r="Q136" s="20"/>
      <c r="R136" s="20"/>
      <c r="S136" s="21"/>
      <c r="T136" s="20"/>
      <c r="U136" s="20"/>
      <c r="V136" s="20"/>
      <c r="W136" s="20"/>
      <c r="X136" s="20"/>
      <c r="Y136" s="21"/>
      <c r="Z136" s="21"/>
    </row>
    <row r="137" spans="1:26" ht="16" thickBot="1" x14ac:dyDescent="0.25">
      <c r="A137" s="20"/>
      <c r="B137" s="22"/>
      <c r="C137" s="22"/>
      <c r="D137" s="22"/>
      <c r="E137" s="22"/>
      <c r="F137" s="21"/>
      <c r="G137" s="21"/>
      <c r="H137" s="20"/>
      <c r="I137" s="20"/>
      <c r="J137" s="20"/>
      <c r="K137" s="20"/>
      <c r="L137" s="20"/>
      <c r="M137" s="21"/>
      <c r="N137" s="20"/>
      <c r="O137" s="20"/>
      <c r="P137" s="20"/>
      <c r="Q137" s="20"/>
      <c r="R137" s="20"/>
      <c r="S137" s="21"/>
      <c r="T137" s="20"/>
      <c r="U137" s="20"/>
      <c r="V137" s="20"/>
      <c r="W137" s="20"/>
      <c r="X137" s="20"/>
      <c r="Y137" s="21"/>
      <c r="Z137" s="21"/>
    </row>
    <row r="138" spans="1:26" ht="16" thickBot="1" x14ac:dyDescent="0.25">
      <c r="A138" s="20"/>
      <c r="B138" s="22"/>
      <c r="C138" s="22"/>
      <c r="D138" s="22"/>
      <c r="E138" s="22"/>
      <c r="F138" s="21"/>
      <c r="G138" s="21"/>
      <c r="H138" s="20"/>
      <c r="I138" s="20"/>
      <c r="J138" s="20"/>
      <c r="K138" s="20"/>
      <c r="L138" s="20"/>
      <c r="M138" s="21"/>
      <c r="N138" s="20"/>
      <c r="O138" s="20"/>
      <c r="P138" s="20"/>
      <c r="Q138" s="20"/>
      <c r="R138" s="20"/>
      <c r="S138" s="21"/>
      <c r="T138" s="20"/>
      <c r="U138" s="20"/>
      <c r="V138" s="20"/>
      <c r="W138" s="20"/>
      <c r="X138" s="20"/>
      <c r="Y138" s="21"/>
      <c r="Z138" s="21"/>
    </row>
    <row r="139" spans="1:26" ht="16" thickBot="1" x14ac:dyDescent="0.25">
      <c r="A139" s="20"/>
      <c r="B139" s="22"/>
      <c r="C139" s="22"/>
      <c r="D139" s="22"/>
      <c r="E139" s="22"/>
      <c r="F139" s="21"/>
      <c r="G139" s="21"/>
      <c r="H139" s="20"/>
      <c r="I139" s="20"/>
      <c r="J139" s="20"/>
      <c r="K139" s="20"/>
      <c r="L139" s="20"/>
      <c r="M139" s="21"/>
      <c r="N139" s="20"/>
      <c r="O139" s="20"/>
      <c r="P139" s="20"/>
      <c r="Q139" s="20"/>
      <c r="R139" s="20"/>
      <c r="S139" s="21"/>
      <c r="T139" s="20"/>
      <c r="U139" s="20"/>
      <c r="V139" s="20"/>
      <c r="W139" s="20"/>
      <c r="X139" s="20"/>
      <c r="Y139" s="28"/>
      <c r="Z139" s="21"/>
    </row>
    <row r="140" spans="1:26" ht="16" thickBot="1" x14ac:dyDescent="0.25">
      <c r="A140" s="20"/>
      <c r="B140" s="22"/>
      <c r="C140" s="22"/>
      <c r="D140" s="22"/>
      <c r="E140" s="22"/>
      <c r="F140" s="21"/>
      <c r="G140" s="21"/>
      <c r="H140" s="20"/>
      <c r="I140" s="20"/>
      <c r="J140" s="20"/>
      <c r="K140" s="20"/>
      <c r="L140" s="20"/>
      <c r="M140" s="21"/>
      <c r="N140" s="20"/>
      <c r="O140" s="20"/>
      <c r="P140" s="20"/>
      <c r="Q140" s="20"/>
      <c r="R140" s="20"/>
      <c r="S140" s="21"/>
      <c r="T140" s="20"/>
      <c r="U140" s="20"/>
      <c r="V140" s="20"/>
      <c r="W140" s="20"/>
      <c r="X140" s="20"/>
      <c r="Y140" s="28"/>
      <c r="Z140" s="21"/>
    </row>
    <row r="141" spans="1:26" ht="16" thickBot="1" x14ac:dyDescent="0.25">
      <c r="A141" s="20"/>
      <c r="B141" s="22"/>
      <c r="C141" s="22"/>
      <c r="D141" s="22"/>
      <c r="E141" s="22"/>
      <c r="F141" s="21"/>
      <c r="G141" s="21"/>
      <c r="H141" s="20"/>
      <c r="I141" s="20"/>
      <c r="J141" s="20"/>
      <c r="K141" s="20"/>
      <c r="L141" s="20"/>
      <c r="M141" s="21"/>
      <c r="N141" s="20"/>
      <c r="O141" s="20"/>
      <c r="P141" s="20"/>
      <c r="Q141" s="20"/>
      <c r="R141" s="20"/>
      <c r="S141" s="21"/>
      <c r="T141" s="20"/>
      <c r="U141" s="20"/>
      <c r="V141" s="20"/>
      <c r="W141" s="20"/>
      <c r="X141" s="20"/>
      <c r="Y141" s="28"/>
      <c r="Z141" s="21"/>
    </row>
    <row r="142" spans="1:26" ht="16" thickBot="1" x14ac:dyDescent="0.25">
      <c r="A142" s="20"/>
      <c r="B142" s="22"/>
      <c r="C142" s="22"/>
      <c r="D142" s="22"/>
      <c r="E142" s="22"/>
      <c r="F142" s="21"/>
      <c r="G142" s="21"/>
      <c r="H142" s="20"/>
      <c r="I142" s="20"/>
      <c r="J142" s="20"/>
      <c r="K142" s="20"/>
      <c r="L142" s="20"/>
      <c r="M142" s="21"/>
      <c r="N142" s="20"/>
      <c r="O142" s="20"/>
      <c r="P142" s="20"/>
      <c r="Q142" s="20"/>
      <c r="R142" s="20"/>
      <c r="S142" s="21"/>
      <c r="T142" s="20"/>
      <c r="U142" s="20"/>
      <c r="V142" s="20"/>
      <c r="W142" s="20"/>
      <c r="X142" s="20"/>
      <c r="Y142" s="21"/>
      <c r="Z142" s="21"/>
    </row>
    <row r="143" spans="1:26" ht="16" thickBot="1" x14ac:dyDescent="0.25">
      <c r="A143" s="20"/>
      <c r="B143" s="22"/>
      <c r="C143" s="22"/>
      <c r="D143" s="22"/>
      <c r="E143" s="22"/>
      <c r="F143" s="21"/>
      <c r="G143" s="21"/>
      <c r="H143" s="20"/>
      <c r="I143" s="20"/>
      <c r="J143" s="20"/>
      <c r="K143" s="20"/>
      <c r="L143" s="20"/>
      <c r="M143" s="21"/>
      <c r="N143" s="20"/>
      <c r="O143" s="20"/>
      <c r="P143" s="20"/>
      <c r="Q143" s="20"/>
      <c r="R143" s="20"/>
      <c r="S143" s="21"/>
      <c r="T143" s="20"/>
      <c r="U143" s="20"/>
      <c r="V143" s="20"/>
      <c r="W143" s="20"/>
      <c r="X143" s="20"/>
      <c r="Y143" s="21"/>
      <c r="Z143" s="21"/>
    </row>
    <row r="144" spans="1:26" ht="16" thickBot="1" x14ac:dyDescent="0.25">
      <c r="A144" s="20"/>
      <c r="B144" s="22"/>
      <c r="C144" s="22"/>
      <c r="D144" s="22"/>
      <c r="E144" s="22"/>
      <c r="F144" s="21"/>
      <c r="G144" s="21"/>
      <c r="H144" s="20"/>
      <c r="I144" s="20"/>
      <c r="J144" s="20"/>
      <c r="K144" s="20"/>
      <c r="L144" s="20"/>
      <c r="M144" s="21"/>
      <c r="N144" s="20"/>
      <c r="O144" s="20"/>
      <c r="P144" s="20"/>
      <c r="Q144" s="20"/>
      <c r="R144" s="20"/>
      <c r="S144" s="21"/>
      <c r="T144" s="20"/>
      <c r="U144" s="20"/>
      <c r="V144" s="20"/>
      <c r="W144" s="20"/>
      <c r="X144" s="20"/>
      <c r="Y144" s="21"/>
      <c r="Z144" s="21"/>
    </row>
    <row r="145" spans="1:26" ht="16" thickBot="1" x14ac:dyDescent="0.25">
      <c r="A145" s="20"/>
      <c r="B145" s="22"/>
      <c r="C145" s="22"/>
      <c r="D145" s="22"/>
      <c r="E145" s="22"/>
      <c r="F145" s="21"/>
      <c r="G145" s="21"/>
      <c r="H145" s="20"/>
      <c r="I145" s="20"/>
      <c r="J145" s="20"/>
      <c r="K145" s="20"/>
      <c r="L145" s="20"/>
      <c r="M145" s="21"/>
      <c r="N145" s="20"/>
      <c r="O145" s="20"/>
      <c r="P145" s="20"/>
      <c r="Q145" s="20"/>
      <c r="R145" s="20"/>
      <c r="S145" s="21"/>
      <c r="T145" s="20"/>
      <c r="U145" s="20"/>
      <c r="V145" s="20"/>
      <c r="W145" s="20"/>
      <c r="X145" s="20"/>
      <c r="Y145" s="21"/>
      <c r="Z145" s="21"/>
    </row>
    <row r="146" spans="1:26" ht="16" thickBo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6" thickBo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6" thickBo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6" thickBo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6" thickBo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6" thickBo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6" thickBo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6" thickBo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6" thickBo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6" thickBo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6" thickBo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6" thickBo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6" thickBo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6" thickBo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6" thickBo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6" thickBo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6" thickBo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6" thickBo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6" thickBo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6" thickBo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6" thickBo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6" thickBo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6" thickBo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6" thickBo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6" thickBo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6" thickBo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6" thickBo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6" thickBo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6" thickBo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6" thickBo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6" thickBo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6" thickBo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6" thickBo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6" thickBo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6" thickBo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6" thickBo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6" thickBo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6" thickBo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6" thickBo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6" thickBo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6" thickBo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6" thickBo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6" thickBo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6" thickBo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6" thickBo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6" thickBo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6" thickBo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6" thickBo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6" thickBo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6" thickBo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6" thickBo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6" thickBo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6" thickBo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6" thickBo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6" thickBo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6" thickBo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6" thickBo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6" thickBo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6" thickBo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6" thickBo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6" thickBo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6" thickBo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6" thickBo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6" thickBo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6" thickBo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6" thickBo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6" thickBo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6" thickBo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6" thickBo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6" thickBo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6" thickBo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6" thickBo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6" thickBo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6" thickBo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6" thickBo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6" thickBo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6" thickBo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6" thickBo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6" thickBo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6" thickBo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6" thickBo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6" thickBo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6" thickBo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6" thickBo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6" thickBo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6" thickBo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6" thickBo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6" thickBo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6" thickBo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6" thickBo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6" thickBo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6" thickBo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6" thickBo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6" thickBo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6" thickBo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6" thickBo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6" thickBo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6" thickBo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6" thickBo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6" thickBo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6" thickBo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6" thickBo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6" thickBo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6" thickBo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6" thickBo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6" thickBo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6" thickBo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6" thickBo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6" thickBo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6" thickBo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6" thickBo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6" thickBo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6" thickBo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6" thickBo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6" thickBo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6" thickBo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6" thickBo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6" thickBo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6" thickBo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6" thickBo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6" thickBo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6" thickBo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6" thickBo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6" thickBo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6" thickBo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6" thickBo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6" thickBo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6" thickBo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6" thickBo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6" thickBo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6" thickBo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6" thickBo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6" thickBo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6" thickBo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6" thickBo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6" thickBo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6" thickBo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6" thickBo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6" thickBo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6" thickBo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6" thickBo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6" thickBo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6" thickBo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6" thickBo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6" thickBo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6" thickBo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6" thickBo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6" thickBo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6" thickBo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6" thickBo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6" thickBo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6" thickBo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6" thickBo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6" thickBo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6" thickBo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6" thickBo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6" thickBo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6" thickBo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6" thickBo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6" thickBo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6" thickBo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6" thickBo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6" thickBo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6" thickBo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6" thickBo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6" thickBo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6" thickBo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6" thickBo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6" thickBo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6" thickBo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6" thickBo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6" thickBo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6" thickBo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6" thickBo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6" thickBo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6" thickBo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6" thickBo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6" thickBo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6" thickBo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6" thickBo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6" thickBo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6" thickBo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6" thickBo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6" thickBo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6" thickBo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6" thickBo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6" thickBo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6" thickBo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6" thickBo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6" thickBo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6" thickBo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6" thickBo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6" thickBo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6" thickBo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6" thickBo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6" thickBo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6" thickBo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6" thickBo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6" thickBo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6" thickBo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6" thickBo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6" thickBo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6" thickBo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6" thickBo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6" thickBo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6" thickBo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6" thickBo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6" thickBo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6" thickBo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6" thickBo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6" thickBo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6" thickBo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6" thickBo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6" thickBo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6" thickBo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6" thickBo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6" thickBo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6" thickBo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6" thickBo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6" thickBo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6" thickBo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6" thickBo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6" thickBo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6" thickBo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6" thickBo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6" thickBo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6" thickBo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6" thickBo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6" thickBo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6" thickBo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6" thickBo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6" thickBo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6" thickBo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6" thickBo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6" thickBo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6" thickBo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6" thickBo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6" thickBo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6" thickBo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6" thickBo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6" thickBo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6" thickBo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6" thickBo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6" thickBo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6" thickBo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6" thickBo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6" thickBo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6" thickBo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6" thickBo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6" thickBo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6" thickBo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6" thickBo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6" thickBo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6" thickBo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6" thickBo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6" thickBo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6" thickBo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6" thickBo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6" thickBo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6" thickBo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6" thickBo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6" thickBo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6" thickBo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6" thickBo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6" thickBo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6" thickBo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6" thickBo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6" thickBo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6" thickBo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6" thickBo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6" thickBo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6" thickBo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6" thickBo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6" thickBo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6" thickBo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6" thickBo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6" thickBo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6" thickBo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6" thickBo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6" thickBo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6" thickBo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6" thickBo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6" thickBo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6" thickBo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6" thickBo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6" thickBo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6" thickBo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6" thickBo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6" thickBo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6" thickBo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6" thickBo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6" thickBo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6" thickBo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6" thickBo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6" thickBo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6" thickBo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6" thickBo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6" thickBo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6" thickBo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6" thickBo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6" thickBo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6" thickBo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6" thickBo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6" thickBo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6" thickBo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6" thickBo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6" thickBo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6" thickBo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6" thickBo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6" thickBo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6" thickBo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6" thickBo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6" thickBo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6" thickBo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6" thickBo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6" thickBo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6" thickBo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6" thickBo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6" thickBo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6" thickBo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6" thickBo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6" thickBo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6" thickBo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6" thickBo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6" thickBo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6" thickBo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6" thickBo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6" thickBo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6" thickBo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6" thickBo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6" thickBo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6" thickBo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6" thickBo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6" thickBo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6" thickBo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6" thickBo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6" thickBo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6" thickBo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6" thickBo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6" thickBo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6" thickBo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6" thickBo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6" thickBo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6" thickBo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6" thickBo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6" thickBo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6" thickBo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6" thickBo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6" thickBo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6" thickBo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6" thickBo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6" thickBo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6" thickBo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6" thickBo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6" thickBo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6" thickBo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6" thickBo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6" thickBo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6" thickBo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6" thickBo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6" thickBo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6" thickBo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6" thickBo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6" thickBo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6" thickBo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6" thickBo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6" thickBo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6" thickBo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6" thickBo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6" thickBo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6" thickBo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6" thickBo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6" thickBo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6" thickBo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6" thickBo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6" thickBo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6" thickBo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6" thickBo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6" thickBo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6" thickBo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6" thickBo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6" thickBo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6" thickBo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6" thickBo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6" thickBo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6" thickBo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6" thickBo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6" thickBo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6" thickBo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6" thickBo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6" thickBo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6" thickBo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6" thickBo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6" thickBo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6" thickBo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6" thickBo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6" thickBo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6" thickBo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6" thickBo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6" thickBo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6" thickBo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6" thickBo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6" thickBo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6" thickBo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6" thickBo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6" thickBo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6" thickBo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6" thickBo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6" thickBo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6" thickBo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6" thickBo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6" thickBo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6" thickBo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6" thickBo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6" thickBo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6" thickBo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6" thickBo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6" thickBo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6" thickBo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6" thickBo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6" thickBo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6" thickBo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6" thickBo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6" thickBo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6" thickBo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6" thickBo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6" thickBo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6" thickBo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6" thickBo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6" thickBo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6" thickBo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6" thickBo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6" thickBo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6" thickBo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6" thickBo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6" thickBo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6" thickBo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6" thickBo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6" thickBo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6" thickBo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6" thickBo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6" thickBo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6" thickBo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6" thickBo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6" thickBo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6" thickBo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6" thickBo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6" thickBo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6" thickBo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6" thickBo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6" thickBo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6" thickBo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6" thickBo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6" thickBo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6" thickBo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6" thickBo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6" thickBo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6" thickBo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6" thickBo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6" thickBo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6" thickBo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6" thickBo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6" thickBo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6" thickBo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6" thickBo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6" thickBo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6" thickBo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6" thickBo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6" thickBo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6" thickBo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6" thickBo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6" thickBo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6" thickBo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6" thickBo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6" thickBo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6" thickBo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6" thickBo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6" thickBo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6" thickBo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6" thickBo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6" thickBo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6" thickBo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6" thickBo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6" thickBo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6" thickBo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6" thickBo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6" thickBo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6" thickBo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6" thickBo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6" thickBo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6" thickBo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6" thickBo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6" thickBo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6" thickBo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6" thickBo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6" thickBo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6" thickBo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6" thickBo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6" thickBo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6" thickBo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6" thickBo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6" thickBo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6" thickBo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6" thickBo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6" thickBo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6" thickBo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6" thickBo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6" thickBo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6" thickBo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6" thickBo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6" thickBo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6" thickBo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6" thickBo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6" thickBo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6" thickBo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6" thickBo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6" thickBo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6" thickBo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6" thickBo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6" thickBo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6" thickBo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6" thickBo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6" thickBo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6" thickBo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6" thickBo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6" thickBo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6" thickBo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6" thickBo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6" thickBo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6" thickBo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6" thickBo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6" thickBo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6" thickBo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6" thickBo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6" thickBo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6" thickBo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6" thickBo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6" thickBo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6" thickBo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6" thickBo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6" thickBo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6" thickBo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6" thickBo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6" thickBo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6" thickBo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6" thickBo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6" thickBo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6" thickBo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6" thickBo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6" thickBo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6" thickBo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6" thickBo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6" thickBo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6" thickBo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6" thickBo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6" thickBo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6" thickBo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6" thickBo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6" thickBo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6" thickBo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6" thickBo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6" thickBo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6" thickBo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6" thickBo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6" thickBo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6" thickBo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6" thickBo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6" thickBo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6" thickBo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6" thickBo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6" thickBo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6" thickBo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6" thickBo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6" thickBo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6" thickBo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6" thickBo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6" thickBo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6" thickBo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6" thickBo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6" thickBo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6" thickBo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6" thickBo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6" thickBo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6" thickBo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6" thickBo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6" thickBo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6" thickBo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6" thickBo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6" thickBo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6" thickBo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6" thickBo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6" thickBo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6" thickBo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6" thickBo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6" thickBo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6" thickBo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6" thickBo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6" thickBo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6" thickBo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6" thickBo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6" thickBo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6" thickBo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6" thickBo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6" thickBo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6" thickBo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6" thickBo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6" thickBo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6" thickBo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6" thickBo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6" thickBo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6" thickBo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6" thickBo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6" thickBo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6" thickBo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6" thickBo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6" thickBo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6" thickBo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6" thickBo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6" thickBo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6" thickBo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6" thickBo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6" thickBo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6" thickBo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6" thickBo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6" thickBo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6" thickBo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6" thickBo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6" thickBo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6" thickBo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6" thickBo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6" thickBo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6" thickBo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6" thickBo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6" thickBo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6" thickBo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6" thickBo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6" thickBo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6" thickBo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6" thickBo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6" thickBo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6" thickBo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6" thickBo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6" thickBo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6" thickBo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6" thickBo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6" thickBo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6" thickBo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6" thickBo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6" thickBo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6" thickBo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6" thickBo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6" thickBo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6" thickBo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6" thickBo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6" thickBo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6" thickBo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6" thickBo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6" thickBo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6" thickBo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6" thickBo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6" thickBo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6" thickBo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6" thickBo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6" thickBo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6" thickBo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6" thickBo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6" thickBo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6" thickBo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6" thickBo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6" thickBo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6" thickBo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6" thickBo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6" thickBo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6" thickBo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6" thickBo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6" thickBo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6" thickBo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6" thickBo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6" thickBo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6" thickBo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6" thickBo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6" thickBo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6" thickBo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6" thickBo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6" thickBo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6" thickBo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6" thickBo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6" thickBo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6" thickBo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6" thickBo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6" thickBo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6" thickBo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6" thickBo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6" thickBo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6" thickBo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6" thickBo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6" thickBo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6" thickBo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6" thickBo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6" thickBo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6" thickBo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6" thickBo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6" thickBo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6" thickBo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6" thickBo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6" thickBo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6" thickBo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6" thickBo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6" thickBo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6" thickBo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6" thickBo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6" thickBo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6" thickBo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6" thickBo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6" thickBo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6" thickBo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6" thickBo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6" thickBo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6" thickBo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6" thickBo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6" thickBo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6" thickBo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6" thickBo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6" thickBo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6" thickBo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6" thickBo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6" thickBo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6" thickBo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6" thickBo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6" thickBo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6" thickBo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6" thickBo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6" thickBo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6" thickBo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6" thickBo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6" thickBo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6" thickBo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6" thickBo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6" thickBo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6" thickBo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6" thickBo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6" thickBo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6" thickBo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6" thickBo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6" thickBo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6" thickBo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6" thickBo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6" thickBo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6" thickBo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6" thickBo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6" thickBo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6" thickBo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6" thickBo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6" thickBo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6" thickBo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6" thickBo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6" thickBo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6" thickBo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6" thickBo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6" thickBo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6" thickBo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6" thickBo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6" thickBo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6" thickBo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6" thickBo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6" thickBo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6" thickBo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6" thickBo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6" thickBo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6" thickBo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6" thickBo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6" thickBo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6" thickBo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6" thickBo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6" thickBo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6" thickBo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6" thickBo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6" thickBo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6" thickBo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6" thickBo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6" thickBo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6" thickBo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6" thickBo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6" thickBo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6" thickBo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6" thickBo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6" thickBo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6" thickBo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6" thickBo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6" thickBo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6" thickBo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6" thickBo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6" thickBo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6" thickBo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6" thickBo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6" thickBo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6" thickBo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6" thickBo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6" thickBo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6" thickBo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6" thickBo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6" thickBo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6" thickBo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6" thickBo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6" thickBo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6" thickBo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6" thickBo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6" thickBo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6" thickBo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6" thickBo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6" thickBo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6" thickBo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6" thickBo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6" thickBo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6" thickBo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6" thickBo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6" thickBo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6" thickBo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6" thickBo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6" thickBo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6" thickBo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6" thickBo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6" thickBo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6" thickBo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6" thickBo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6" thickBo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6" thickBo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6" thickBo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6" thickBo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6" thickBo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6" thickBo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6" thickBo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6" thickBo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6" thickBo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6" thickBo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6" thickBo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6" thickBo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6" thickBo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6" thickBo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6" thickBo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6" thickBo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6" thickBo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6" thickBo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6" thickBo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6" thickBo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6" thickBo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6" thickBo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6" thickBo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6" thickBo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6" thickBo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6" thickBo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6" thickBo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6" thickBo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6" thickBo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6" thickBo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16258-3484-3D4A-9CA2-41573ED6B8CA}">
  <dimension ref="A1:AE33"/>
  <sheetViews>
    <sheetView topLeftCell="F1" zoomScale="70" zoomScaleNormal="70" workbookViewId="0"/>
  </sheetViews>
  <sheetFormatPr baseColWidth="10" defaultColWidth="8.83203125" defaultRowHeight="15" x14ac:dyDescent="0.2"/>
  <sheetData>
    <row r="1" spans="1:31" ht="16" thickBot="1" x14ac:dyDescent="0.25">
      <c r="A1" s="20">
        <v>0.2</v>
      </c>
      <c r="B1" s="20">
        <v>0.2</v>
      </c>
      <c r="C1" s="20">
        <v>0.2</v>
      </c>
      <c r="E1" s="20">
        <v>0</v>
      </c>
      <c r="F1" s="20">
        <v>0</v>
      </c>
      <c r="G1" s="20">
        <v>0.9</v>
      </c>
      <c r="I1" s="20">
        <v>0</v>
      </c>
      <c r="J1" s="20">
        <v>0</v>
      </c>
      <c r="K1" s="20">
        <v>1.1000000000000001</v>
      </c>
      <c r="M1" s="22">
        <v>0</v>
      </c>
      <c r="N1" s="22">
        <v>1</v>
      </c>
      <c r="O1" s="22">
        <v>0</v>
      </c>
      <c r="Q1" s="22">
        <v>2</v>
      </c>
      <c r="R1" s="22">
        <v>2</v>
      </c>
      <c r="S1" s="22">
        <v>0</v>
      </c>
      <c r="U1" s="20">
        <v>0</v>
      </c>
      <c r="V1" s="20">
        <v>0.3</v>
      </c>
      <c r="W1" s="20">
        <v>3.8</v>
      </c>
      <c r="Y1" s="20">
        <v>1.9</v>
      </c>
      <c r="Z1" s="20">
        <v>3.1</v>
      </c>
      <c r="AA1" s="20">
        <v>1.8</v>
      </c>
      <c r="AC1" s="20">
        <v>2.8</v>
      </c>
      <c r="AD1" s="20">
        <v>2.2000000000000002</v>
      </c>
      <c r="AE1" s="20">
        <v>2.8</v>
      </c>
    </row>
    <row r="2" spans="1:31" ht="16" thickBot="1" x14ac:dyDescent="0.25">
      <c r="A2" s="21" t="s">
        <v>61</v>
      </c>
      <c r="B2" s="21" t="s">
        <v>61</v>
      </c>
      <c r="C2" s="21" t="s">
        <v>61</v>
      </c>
      <c r="E2" s="21" t="s">
        <v>61</v>
      </c>
      <c r="F2" s="21" t="s">
        <v>61</v>
      </c>
      <c r="G2" s="21" t="s">
        <v>61</v>
      </c>
      <c r="I2" s="21" t="s">
        <v>61</v>
      </c>
      <c r="J2" s="21" t="s">
        <v>61</v>
      </c>
      <c r="K2" s="21" t="s">
        <v>61</v>
      </c>
      <c r="M2" s="21" t="s">
        <v>61</v>
      </c>
      <c r="N2" s="21" t="s">
        <v>61</v>
      </c>
      <c r="O2" s="21" t="s">
        <v>61</v>
      </c>
      <c r="Q2" s="21" t="s">
        <v>61</v>
      </c>
      <c r="R2" s="21" t="s">
        <v>61</v>
      </c>
      <c r="S2" s="21" t="s">
        <v>61</v>
      </c>
      <c r="U2" s="21" t="s">
        <v>61</v>
      </c>
      <c r="V2" s="21" t="s">
        <v>61</v>
      </c>
      <c r="W2" s="21" t="s">
        <v>61</v>
      </c>
      <c r="Y2" s="21" t="s">
        <v>61</v>
      </c>
      <c r="Z2" s="21" t="s">
        <v>61</v>
      </c>
      <c r="AA2" s="21" t="s">
        <v>61</v>
      </c>
      <c r="AC2" s="21" t="s">
        <v>61</v>
      </c>
      <c r="AD2" s="21" t="s">
        <v>61</v>
      </c>
      <c r="AE2" s="21" t="s">
        <v>61</v>
      </c>
    </row>
    <row r="3" spans="1:31" ht="16" thickBot="1" x14ac:dyDescent="0.25">
      <c r="A3" s="20">
        <v>4.3</v>
      </c>
      <c r="B3" s="20">
        <v>1.7</v>
      </c>
      <c r="C3" s="20">
        <v>3.6</v>
      </c>
      <c r="E3" s="20">
        <v>1</v>
      </c>
      <c r="F3" s="20">
        <v>0.1</v>
      </c>
      <c r="G3" s="20">
        <v>0.1</v>
      </c>
      <c r="I3" s="20">
        <v>0</v>
      </c>
      <c r="J3" s="20">
        <v>0</v>
      </c>
      <c r="K3" s="20">
        <v>2.9</v>
      </c>
      <c r="M3" s="22">
        <v>1</v>
      </c>
      <c r="N3" s="22">
        <v>3</v>
      </c>
      <c r="O3" s="22">
        <v>1</v>
      </c>
      <c r="Q3" s="22">
        <v>2</v>
      </c>
      <c r="R3" s="22">
        <v>2</v>
      </c>
      <c r="S3" s="22">
        <v>0</v>
      </c>
      <c r="U3" s="20">
        <v>0.8</v>
      </c>
      <c r="V3" s="20">
        <v>0</v>
      </c>
      <c r="W3" s="20">
        <v>0</v>
      </c>
      <c r="Y3" s="20">
        <v>0.9</v>
      </c>
      <c r="Z3" s="20">
        <v>2</v>
      </c>
      <c r="AA3" s="20">
        <v>5</v>
      </c>
      <c r="AC3" s="20">
        <v>0</v>
      </c>
      <c r="AD3" s="20">
        <v>0.9</v>
      </c>
      <c r="AE3" s="20">
        <v>1</v>
      </c>
    </row>
    <row r="4" spans="1:31" ht="16" thickBot="1" x14ac:dyDescent="0.25">
      <c r="A4" s="20">
        <v>2.2000000000000002</v>
      </c>
      <c r="B4" s="20">
        <v>4</v>
      </c>
      <c r="C4" s="20">
        <v>4.2</v>
      </c>
      <c r="E4" s="20">
        <v>3.4</v>
      </c>
      <c r="F4" s="20">
        <v>4.2</v>
      </c>
      <c r="G4" s="20">
        <v>3.8</v>
      </c>
      <c r="I4" s="20">
        <v>4.0999999999999996</v>
      </c>
      <c r="J4" s="20">
        <v>3.1</v>
      </c>
      <c r="K4" s="20">
        <v>4.9000000000000004</v>
      </c>
      <c r="M4" s="22">
        <v>3</v>
      </c>
      <c r="N4" s="22">
        <v>1</v>
      </c>
      <c r="O4" s="22">
        <v>4</v>
      </c>
      <c r="Q4" s="22">
        <v>3</v>
      </c>
      <c r="R4" s="22">
        <v>3</v>
      </c>
      <c r="S4" s="22">
        <v>2</v>
      </c>
      <c r="U4" s="20">
        <v>4.0999999999999996</v>
      </c>
      <c r="V4" s="20">
        <v>0.9</v>
      </c>
      <c r="W4" s="20">
        <v>4.3</v>
      </c>
      <c r="Y4" s="20">
        <v>1</v>
      </c>
      <c r="Z4" s="20">
        <v>0.5</v>
      </c>
      <c r="AA4" s="20">
        <v>0.9</v>
      </c>
      <c r="AC4" s="20">
        <v>1.8</v>
      </c>
      <c r="AD4" s="20">
        <v>4</v>
      </c>
      <c r="AE4" s="20">
        <v>1.9</v>
      </c>
    </row>
    <row r="5" spans="1:31" ht="16" thickBot="1" x14ac:dyDescent="0.25">
      <c r="A5" s="20">
        <v>0</v>
      </c>
      <c r="B5" s="20">
        <v>0</v>
      </c>
      <c r="C5" s="20">
        <v>0</v>
      </c>
      <c r="E5" s="20">
        <v>0</v>
      </c>
      <c r="F5" s="20">
        <v>0</v>
      </c>
      <c r="G5" s="20">
        <v>0</v>
      </c>
      <c r="I5" s="20">
        <v>5.4</v>
      </c>
      <c r="J5" s="20">
        <v>0</v>
      </c>
      <c r="K5" s="20">
        <v>0</v>
      </c>
      <c r="M5" s="22">
        <v>2</v>
      </c>
      <c r="N5" s="22">
        <v>0</v>
      </c>
      <c r="O5" s="22">
        <v>0</v>
      </c>
      <c r="Q5" s="22">
        <v>0</v>
      </c>
      <c r="R5" s="22">
        <v>0</v>
      </c>
      <c r="S5" s="22">
        <v>0</v>
      </c>
      <c r="U5" s="20">
        <v>0</v>
      </c>
      <c r="V5" s="20">
        <v>0</v>
      </c>
      <c r="W5" s="20">
        <v>0</v>
      </c>
      <c r="Y5" s="20">
        <v>0</v>
      </c>
      <c r="Z5" s="20">
        <v>0</v>
      </c>
      <c r="AA5" s="20">
        <v>0</v>
      </c>
      <c r="AC5" s="20">
        <v>0</v>
      </c>
      <c r="AD5" s="20">
        <v>0</v>
      </c>
      <c r="AE5" s="20">
        <v>0</v>
      </c>
    </row>
    <row r="6" spans="1:31" ht="16" thickBot="1" x14ac:dyDescent="0.25">
      <c r="A6" s="20">
        <v>0.2</v>
      </c>
      <c r="B6" s="20">
        <v>0.9</v>
      </c>
      <c r="C6" s="20">
        <v>3.1</v>
      </c>
      <c r="E6" s="20">
        <v>0</v>
      </c>
      <c r="F6" s="20">
        <v>0.7</v>
      </c>
      <c r="G6" s="20">
        <v>3.3</v>
      </c>
      <c r="I6" s="20">
        <v>0</v>
      </c>
      <c r="J6" s="20">
        <v>0</v>
      </c>
      <c r="K6" s="20">
        <v>1.1000000000000001</v>
      </c>
      <c r="M6" s="22">
        <v>4</v>
      </c>
      <c r="N6" s="22">
        <v>4</v>
      </c>
      <c r="O6" s="22">
        <v>6</v>
      </c>
      <c r="Q6" s="22">
        <v>5</v>
      </c>
      <c r="R6" s="22">
        <v>6</v>
      </c>
      <c r="S6" s="22">
        <v>2</v>
      </c>
      <c r="U6" s="20">
        <v>1</v>
      </c>
      <c r="V6" s="20">
        <v>0.4</v>
      </c>
      <c r="W6" s="20">
        <v>0.2</v>
      </c>
      <c r="Y6" s="20">
        <v>0.8</v>
      </c>
      <c r="Z6" s="20">
        <v>1</v>
      </c>
      <c r="AA6" s="20">
        <v>0.3</v>
      </c>
      <c r="AC6" s="20">
        <v>0.6</v>
      </c>
      <c r="AD6" s="20">
        <v>0.8</v>
      </c>
      <c r="AE6" s="20">
        <v>0.7</v>
      </c>
    </row>
    <row r="7" spans="1:31" ht="16" thickBot="1" x14ac:dyDescent="0.25">
      <c r="A7" s="20">
        <v>0</v>
      </c>
      <c r="B7" s="20">
        <v>2</v>
      </c>
      <c r="C7" s="20">
        <v>0.5</v>
      </c>
      <c r="E7" s="20">
        <v>3.8</v>
      </c>
      <c r="F7" s="20">
        <v>5.0999999999999996</v>
      </c>
      <c r="G7" s="20">
        <v>4.9000000000000004</v>
      </c>
      <c r="I7" s="20">
        <v>5.8</v>
      </c>
      <c r="J7" s="20">
        <v>4.2</v>
      </c>
      <c r="K7" s="20">
        <v>5.6</v>
      </c>
      <c r="M7" s="22">
        <v>2</v>
      </c>
      <c r="N7" s="22">
        <v>4</v>
      </c>
      <c r="O7" s="22">
        <v>1</v>
      </c>
      <c r="Q7" s="22">
        <v>1</v>
      </c>
      <c r="R7" s="22">
        <v>4</v>
      </c>
      <c r="S7" s="22">
        <v>3</v>
      </c>
      <c r="U7" s="20">
        <v>3.2</v>
      </c>
      <c r="V7" s="20">
        <v>2.2000000000000002</v>
      </c>
      <c r="W7" s="20">
        <v>5.2</v>
      </c>
      <c r="Y7" s="20">
        <v>4.9000000000000004</v>
      </c>
      <c r="Z7" s="20">
        <v>5.8</v>
      </c>
      <c r="AA7" s="20">
        <v>5.8</v>
      </c>
      <c r="AC7" s="20">
        <v>4.5999999999999996</v>
      </c>
      <c r="AD7" s="20">
        <v>5.2</v>
      </c>
      <c r="AE7" s="20">
        <v>3.9</v>
      </c>
    </row>
    <row r="8" spans="1:31" ht="16" thickBot="1" x14ac:dyDescent="0.25">
      <c r="A8" s="20">
        <v>0.3</v>
      </c>
      <c r="B8" s="20">
        <v>1.9</v>
      </c>
      <c r="C8" s="20">
        <v>4.5999999999999996</v>
      </c>
      <c r="E8" s="20">
        <v>2</v>
      </c>
      <c r="F8" s="20">
        <v>5.2</v>
      </c>
      <c r="G8" s="20">
        <v>5.6</v>
      </c>
      <c r="I8" s="20">
        <v>6</v>
      </c>
      <c r="J8" s="20">
        <v>0</v>
      </c>
      <c r="K8" s="20">
        <v>3.8</v>
      </c>
      <c r="M8" s="22">
        <v>3</v>
      </c>
      <c r="N8" s="22">
        <v>4</v>
      </c>
      <c r="O8" s="22">
        <v>2</v>
      </c>
      <c r="Q8" s="22">
        <v>4</v>
      </c>
      <c r="R8" s="22">
        <v>1</v>
      </c>
      <c r="S8" s="22">
        <v>4</v>
      </c>
      <c r="U8" s="20">
        <v>5.8</v>
      </c>
      <c r="V8" s="20">
        <v>5.9</v>
      </c>
      <c r="W8" s="20">
        <v>3.9</v>
      </c>
      <c r="Y8" s="20">
        <v>5.2</v>
      </c>
      <c r="Z8" s="20">
        <v>5.9</v>
      </c>
      <c r="AA8" s="20">
        <v>5.2</v>
      </c>
      <c r="AC8" s="20">
        <v>1</v>
      </c>
      <c r="AD8" s="20">
        <v>4.3</v>
      </c>
      <c r="AE8" s="20">
        <v>3.2</v>
      </c>
    </row>
    <row r="9" spans="1:31" ht="16" thickBot="1" x14ac:dyDescent="0.25">
      <c r="A9" s="20">
        <v>0</v>
      </c>
      <c r="B9" s="20">
        <v>4.4000000000000004</v>
      </c>
      <c r="C9" s="20">
        <v>0</v>
      </c>
      <c r="E9" s="20">
        <v>3.9</v>
      </c>
      <c r="F9" s="20">
        <v>0</v>
      </c>
      <c r="G9" s="20">
        <v>0</v>
      </c>
      <c r="I9" s="20">
        <v>1.9</v>
      </c>
      <c r="J9" s="20">
        <v>2</v>
      </c>
      <c r="K9" s="20">
        <v>4.0999999999999996</v>
      </c>
      <c r="M9" s="22">
        <v>3</v>
      </c>
      <c r="N9" s="22">
        <v>2</v>
      </c>
      <c r="O9" s="22">
        <v>5</v>
      </c>
      <c r="Q9" s="22">
        <v>2</v>
      </c>
      <c r="R9" s="22">
        <v>0</v>
      </c>
      <c r="S9" s="22">
        <v>4</v>
      </c>
      <c r="U9" s="20">
        <v>2.2000000000000002</v>
      </c>
      <c r="V9" s="20">
        <v>2.1</v>
      </c>
      <c r="W9" s="20">
        <v>1.7</v>
      </c>
      <c r="Y9" s="20">
        <v>0</v>
      </c>
      <c r="Z9" s="20">
        <v>0.5</v>
      </c>
      <c r="AA9" s="20">
        <v>0.9</v>
      </c>
      <c r="AC9" s="20">
        <v>0.9</v>
      </c>
      <c r="AD9" s="20">
        <v>4</v>
      </c>
      <c r="AE9" s="20">
        <v>4.2</v>
      </c>
    </row>
    <row r="10" spans="1:31" ht="16" thickBot="1" x14ac:dyDescent="0.25">
      <c r="A10" s="20">
        <v>0.1</v>
      </c>
      <c r="B10" s="20">
        <v>0</v>
      </c>
      <c r="C10" s="20">
        <v>0.8</v>
      </c>
      <c r="E10" s="20">
        <v>5</v>
      </c>
      <c r="F10" s="20">
        <v>4.5999999999999996</v>
      </c>
      <c r="G10" s="20">
        <v>4.8</v>
      </c>
      <c r="I10" s="20">
        <v>6</v>
      </c>
      <c r="J10" s="20">
        <v>6.1</v>
      </c>
      <c r="K10" s="20">
        <v>1.1000000000000001</v>
      </c>
      <c r="M10" s="22">
        <v>4</v>
      </c>
      <c r="N10" s="22">
        <v>2</v>
      </c>
      <c r="O10" s="22">
        <v>5</v>
      </c>
      <c r="Q10" s="22">
        <v>6</v>
      </c>
      <c r="R10" s="22">
        <v>3</v>
      </c>
      <c r="S10" s="22">
        <v>4</v>
      </c>
      <c r="U10" s="20">
        <v>5</v>
      </c>
      <c r="V10" s="20">
        <v>4.7</v>
      </c>
      <c r="W10" s="20">
        <v>0.3</v>
      </c>
      <c r="Y10" s="20">
        <v>3.1</v>
      </c>
      <c r="Z10" s="20">
        <v>5.8</v>
      </c>
      <c r="AA10" s="20">
        <v>2.8</v>
      </c>
      <c r="AC10" s="20">
        <v>1</v>
      </c>
      <c r="AD10" s="20">
        <v>5.0999999999999996</v>
      </c>
      <c r="AE10" s="20">
        <v>5.7</v>
      </c>
    </row>
    <row r="11" spans="1:31" ht="16" thickBot="1" x14ac:dyDescent="0.25">
      <c r="A11" s="20">
        <v>0.1</v>
      </c>
      <c r="B11" s="20">
        <v>1.1000000000000001</v>
      </c>
      <c r="C11" s="20">
        <v>0.2</v>
      </c>
      <c r="E11" s="20">
        <v>2.2000000000000002</v>
      </c>
      <c r="F11" s="20">
        <v>4</v>
      </c>
      <c r="G11" s="20">
        <v>3.8</v>
      </c>
      <c r="I11" s="20">
        <v>5.0999999999999996</v>
      </c>
      <c r="J11" s="20">
        <v>5.7</v>
      </c>
      <c r="K11" s="20">
        <v>5.9</v>
      </c>
      <c r="M11" s="22">
        <v>3</v>
      </c>
      <c r="N11" s="22">
        <v>2</v>
      </c>
      <c r="O11" s="22">
        <v>4</v>
      </c>
      <c r="Q11" s="22">
        <v>1</v>
      </c>
      <c r="R11" s="22">
        <v>0</v>
      </c>
      <c r="S11" s="22">
        <v>1</v>
      </c>
      <c r="U11" s="20">
        <v>0.2</v>
      </c>
      <c r="V11" s="20">
        <v>0.3</v>
      </c>
      <c r="W11" s="20">
        <v>2.8</v>
      </c>
      <c r="Y11" s="20">
        <v>4.2</v>
      </c>
      <c r="Z11" s="20">
        <v>4.2</v>
      </c>
      <c r="AA11" s="20">
        <v>3.2</v>
      </c>
      <c r="AC11" s="20">
        <v>3.7</v>
      </c>
      <c r="AD11" s="20">
        <v>1.6</v>
      </c>
      <c r="AE11" s="20">
        <v>3.8</v>
      </c>
    </row>
    <row r="12" spans="1:31" ht="16" thickBot="1" x14ac:dyDescent="0.25">
      <c r="A12" s="20">
        <v>0</v>
      </c>
      <c r="B12" s="20">
        <v>0</v>
      </c>
      <c r="C12" s="20">
        <v>0</v>
      </c>
      <c r="E12" s="20">
        <v>0</v>
      </c>
      <c r="F12" s="20">
        <v>0</v>
      </c>
      <c r="G12" s="20">
        <v>0</v>
      </c>
      <c r="I12" s="20">
        <v>0</v>
      </c>
      <c r="J12" s="20">
        <v>0</v>
      </c>
      <c r="K12" s="20">
        <v>5.9</v>
      </c>
      <c r="M12" s="22">
        <v>0</v>
      </c>
      <c r="N12" s="22">
        <v>0</v>
      </c>
      <c r="O12" s="22">
        <v>0</v>
      </c>
      <c r="Q12" s="22">
        <v>0</v>
      </c>
      <c r="R12" s="22">
        <v>0</v>
      </c>
      <c r="S12" s="22">
        <v>0</v>
      </c>
      <c r="U12" s="20">
        <v>0</v>
      </c>
      <c r="V12" s="20">
        <v>0</v>
      </c>
      <c r="W12" s="20">
        <v>0</v>
      </c>
      <c r="Y12" s="20">
        <v>0</v>
      </c>
      <c r="Z12" s="20">
        <v>0</v>
      </c>
      <c r="AA12" s="20">
        <v>0</v>
      </c>
      <c r="AC12" s="20">
        <v>0</v>
      </c>
      <c r="AD12" s="20">
        <v>0</v>
      </c>
      <c r="AE12" s="20">
        <v>0</v>
      </c>
    </row>
    <row r="13" spans="1:31" ht="16" thickBot="1" x14ac:dyDescent="0.25">
      <c r="A13" s="20">
        <v>3.1</v>
      </c>
      <c r="B13" s="20">
        <v>4.7</v>
      </c>
      <c r="C13" s="20">
        <v>0.2</v>
      </c>
      <c r="E13" s="20">
        <v>5.3</v>
      </c>
      <c r="F13" s="20">
        <v>6</v>
      </c>
      <c r="G13" s="20">
        <v>6.1</v>
      </c>
      <c r="I13" s="20">
        <v>5.9</v>
      </c>
      <c r="J13" s="20">
        <v>5.4</v>
      </c>
      <c r="K13" s="20">
        <v>6.2</v>
      </c>
      <c r="M13" s="22">
        <v>4</v>
      </c>
      <c r="N13" s="22">
        <v>1</v>
      </c>
      <c r="O13" s="22">
        <v>4</v>
      </c>
      <c r="Q13" s="22">
        <v>5</v>
      </c>
      <c r="R13" s="22">
        <v>2</v>
      </c>
      <c r="S13" s="22">
        <v>1</v>
      </c>
      <c r="U13" s="20">
        <v>4</v>
      </c>
      <c r="V13" s="20">
        <v>4.3</v>
      </c>
      <c r="W13" s="20">
        <v>5.9</v>
      </c>
      <c r="Y13" s="20">
        <v>6.2</v>
      </c>
      <c r="Z13" s="20">
        <v>2.6</v>
      </c>
      <c r="AA13" s="20">
        <v>3.5</v>
      </c>
      <c r="AC13" s="20">
        <v>4.7</v>
      </c>
      <c r="AD13" s="20">
        <v>5</v>
      </c>
      <c r="AE13" s="20">
        <v>4.9000000000000004</v>
      </c>
    </row>
    <row r="14" spans="1:31" ht="16" thickBot="1" x14ac:dyDescent="0.25">
      <c r="A14" s="20">
        <v>0.8</v>
      </c>
      <c r="B14" s="20">
        <v>3.1</v>
      </c>
      <c r="C14" s="20">
        <v>0.3</v>
      </c>
      <c r="E14" s="20">
        <v>3.8</v>
      </c>
      <c r="F14" s="20">
        <v>3.2</v>
      </c>
      <c r="G14" s="20">
        <v>2</v>
      </c>
      <c r="I14" s="20">
        <v>0</v>
      </c>
      <c r="J14" s="20">
        <v>2.8</v>
      </c>
      <c r="K14" s="20">
        <v>0.8</v>
      </c>
      <c r="M14" s="22">
        <v>3</v>
      </c>
      <c r="N14" s="22">
        <v>4</v>
      </c>
      <c r="O14" s="22">
        <v>1</v>
      </c>
      <c r="Q14" s="22">
        <v>1</v>
      </c>
      <c r="R14" s="22">
        <v>4</v>
      </c>
      <c r="S14" s="22">
        <v>4</v>
      </c>
      <c r="U14" s="20">
        <v>4.9000000000000004</v>
      </c>
      <c r="V14" s="20">
        <v>6</v>
      </c>
      <c r="W14" s="20">
        <v>0</v>
      </c>
      <c r="Y14" s="20">
        <v>5.9</v>
      </c>
      <c r="Z14" s="20">
        <v>4.3</v>
      </c>
      <c r="AA14" s="20">
        <v>0.9</v>
      </c>
      <c r="AC14" s="20">
        <v>4.2</v>
      </c>
      <c r="AD14" s="20">
        <v>1.1000000000000001</v>
      </c>
      <c r="AE14" s="20">
        <v>0</v>
      </c>
    </row>
    <row r="15" spans="1:31" ht="16" thickBot="1" x14ac:dyDescent="0.25">
      <c r="A15" s="20">
        <v>3.9</v>
      </c>
      <c r="B15" s="20">
        <v>1.1000000000000001</v>
      </c>
      <c r="C15" s="20">
        <v>0</v>
      </c>
      <c r="E15" s="20">
        <v>4.0999999999999996</v>
      </c>
      <c r="F15" s="20">
        <v>0.2</v>
      </c>
      <c r="G15" s="20">
        <v>5.9</v>
      </c>
      <c r="I15" s="20">
        <v>4.8</v>
      </c>
      <c r="J15" s="20">
        <v>3.3</v>
      </c>
      <c r="K15" s="23">
        <v>0.4</v>
      </c>
      <c r="L15" s="31">
        <v>0</v>
      </c>
      <c r="M15" s="22">
        <v>4</v>
      </c>
      <c r="N15" s="22">
        <v>3</v>
      </c>
      <c r="O15" s="22">
        <v>1</v>
      </c>
      <c r="Q15" s="22">
        <v>0</v>
      </c>
      <c r="R15" s="22">
        <v>0</v>
      </c>
      <c r="S15" s="22">
        <v>0</v>
      </c>
      <c r="U15" s="20">
        <v>0.9</v>
      </c>
      <c r="V15" s="20">
        <v>0.3</v>
      </c>
      <c r="W15" s="20">
        <v>0.8</v>
      </c>
      <c r="Y15" s="20">
        <v>1.1000000000000001</v>
      </c>
      <c r="Z15" s="20">
        <v>3.2</v>
      </c>
      <c r="AA15" s="20">
        <v>0.2</v>
      </c>
      <c r="AC15" s="20">
        <v>0</v>
      </c>
      <c r="AD15" s="20">
        <v>2.1</v>
      </c>
      <c r="AE15" s="20">
        <v>0.3</v>
      </c>
    </row>
    <row r="16" spans="1:31" ht="16" thickBot="1" x14ac:dyDescent="0.25">
      <c r="A16" s="20">
        <v>0</v>
      </c>
      <c r="B16" s="20">
        <v>0.5</v>
      </c>
      <c r="C16" s="20">
        <v>0</v>
      </c>
      <c r="E16" s="20">
        <v>0</v>
      </c>
      <c r="F16" s="20">
        <v>0</v>
      </c>
      <c r="G16" s="20">
        <v>1</v>
      </c>
      <c r="I16" s="20">
        <v>0.3</v>
      </c>
      <c r="J16" s="20">
        <v>2.9</v>
      </c>
      <c r="K16" s="20">
        <v>3.8</v>
      </c>
      <c r="M16" s="22">
        <v>2</v>
      </c>
      <c r="N16" s="22">
        <v>3</v>
      </c>
      <c r="O16" s="22">
        <v>1</v>
      </c>
      <c r="Q16" s="22">
        <v>1</v>
      </c>
      <c r="R16" s="22">
        <v>1</v>
      </c>
      <c r="S16" s="22">
        <v>2</v>
      </c>
      <c r="U16" s="20">
        <v>0</v>
      </c>
      <c r="V16" s="20">
        <v>0</v>
      </c>
      <c r="W16" s="20">
        <v>0</v>
      </c>
      <c r="Y16" s="20">
        <v>0</v>
      </c>
      <c r="Z16" s="20">
        <v>0.3</v>
      </c>
      <c r="AA16" s="20">
        <v>0</v>
      </c>
      <c r="AC16" s="20">
        <v>4.9000000000000004</v>
      </c>
      <c r="AD16" s="20">
        <v>0.3</v>
      </c>
      <c r="AE16" s="20">
        <v>0.5</v>
      </c>
    </row>
    <row r="17" spans="1:31" ht="16" thickBot="1" x14ac:dyDescent="0.25">
      <c r="A17" s="20">
        <v>0</v>
      </c>
      <c r="B17" s="20">
        <v>0</v>
      </c>
      <c r="C17" s="20">
        <v>0</v>
      </c>
      <c r="E17" s="21" t="s">
        <v>61</v>
      </c>
      <c r="F17" s="21" t="s">
        <v>61</v>
      </c>
      <c r="G17" s="21" t="s">
        <v>61</v>
      </c>
      <c r="I17" s="21" t="s">
        <v>61</v>
      </c>
      <c r="J17" s="21" t="s">
        <v>61</v>
      </c>
      <c r="K17" s="21" t="s">
        <v>61</v>
      </c>
      <c r="M17" s="21" t="s">
        <v>61</v>
      </c>
      <c r="N17" s="21" t="s">
        <v>61</v>
      </c>
      <c r="O17" s="21" t="s">
        <v>61</v>
      </c>
      <c r="Q17" s="21" t="s">
        <v>61</v>
      </c>
      <c r="R17" s="21" t="s">
        <v>61</v>
      </c>
      <c r="S17" s="21" t="s">
        <v>61</v>
      </c>
      <c r="U17" s="21" t="s">
        <v>61</v>
      </c>
      <c r="V17" s="21" t="s">
        <v>61</v>
      </c>
      <c r="W17" s="21" t="s">
        <v>61</v>
      </c>
      <c r="Y17" s="21" t="s">
        <v>61</v>
      </c>
      <c r="Z17" s="21" t="s">
        <v>61</v>
      </c>
      <c r="AA17" s="21" t="s">
        <v>61</v>
      </c>
      <c r="AC17" s="21" t="s">
        <v>61</v>
      </c>
      <c r="AD17" s="21" t="s">
        <v>61</v>
      </c>
      <c r="AE17" s="21" t="s">
        <v>61</v>
      </c>
    </row>
    <row r="18" spans="1:31" ht="16" thickBot="1" x14ac:dyDescent="0.25">
      <c r="A18" s="20">
        <v>1.9</v>
      </c>
      <c r="B18" s="20">
        <v>5.4</v>
      </c>
      <c r="C18" s="20">
        <v>5.3</v>
      </c>
      <c r="E18" s="20">
        <v>5.5</v>
      </c>
      <c r="F18" s="20">
        <v>4.9000000000000004</v>
      </c>
      <c r="G18" s="20">
        <v>3.9</v>
      </c>
      <c r="I18" s="20">
        <v>5.7</v>
      </c>
      <c r="J18" s="20">
        <v>2.1</v>
      </c>
      <c r="K18" s="20">
        <v>6</v>
      </c>
      <c r="M18" s="22">
        <v>5</v>
      </c>
      <c r="N18" s="22">
        <v>3</v>
      </c>
      <c r="O18" s="22">
        <v>1</v>
      </c>
      <c r="Q18" s="22">
        <v>4</v>
      </c>
      <c r="R18" s="22">
        <v>5</v>
      </c>
      <c r="S18" s="22">
        <v>3</v>
      </c>
      <c r="U18" s="20">
        <v>3.9</v>
      </c>
      <c r="V18" s="20">
        <v>2.9</v>
      </c>
      <c r="W18" s="20">
        <v>0.3</v>
      </c>
      <c r="Y18" s="20">
        <v>1</v>
      </c>
      <c r="Z18" s="20">
        <v>1.9</v>
      </c>
      <c r="AA18" s="20">
        <v>0.8</v>
      </c>
      <c r="AC18" s="20">
        <v>3.7</v>
      </c>
      <c r="AD18" s="20">
        <v>1.2</v>
      </c>
      <c r="AE18" s="20">
        <v>1.8</v>
      </c>
    </row>
    <row r="19" spans="1:31" ht="16" thickBot="1" x14ac:dyDescent="0.25">
      <c r="A19" s="20">
        <v>2</v>
      </c>
      <c r="B19" s="20">
        <v>1.2</v>
      </c>
      <c r="C19" s="20">
        <v>3</v>
      </c>
      <c r="E19" s="20">
        <v>5.0999999999999996</v>
      </c>
      <c r="F19" s="20">
        <v>0</v>
      </c>
      <c r="G19" s="20">
        <v>1.9</v>
      </c>
      <c r="I19" s="20">
        <v>2.9</v>
      </c>
      <c r="J19" s="20">
        <v>0.1</v>
      </c>
      <c r="K19" s="20">
        <v>4.7</v>
      </c>
      <c r="M19" s="22">
        <v>2</v>
      </c>
      <c r="N19" s="22">
        <v>0</v>
      </c>
      <c r="O19" s="22">
        <v>0</v>
      </c>
      <c r="Q19" s="22">
        <v>0</v>
      </c>
      <c r="R19" s="22">
        <v>1</v>
      </c>
      <c r="S19" s="22">
        <v>0</v>
      </c>
      <c r="U19" s="20">
        <v>0.9</v>
      </c>
      <c r="V19" s="20">
        <v>0.8</v>
      </c>
      <c r="W19" s="20">
        <v>0</v>
      </c>
      <c r="Y19" s="20">
        <v>1.1000000000000001</v>
      </c>
      <c r="Z19" s="20">
        <v>2</v>
      </c>
      <c r="AA19" s="20">
        <v>1</v>
      </c>
      <c r="AC19" s="20">
        <v>0.8</v>
      </c>
      <c r="AD19" s="20">
        <v>0.5</v>
      </c>
      <c r="AE19" s="20">
        <v>0.7</v>
      </c>
    </row>
    <row r="20" spans="1:31" ht="16" thickBot="1" x14ac:dyDescent="0.25">
      <c r="A20" s="20">
        <v>3</v>
      </c>
      <c r="B20" s="20">
        <v>5</v>
      </c>
      <c r="C20" s="20">
        <v>4.9000000000000004</v>
      </c>
      <c r="E20" s="20">
        <v>4.5999999999999996</v>
      </c>
      <c r="F20" s="20">
        <v>4.8</v>
      </c>
      <c r="G20" s="20">
        <v>3.6</v>
      </c>
      <c r="I20" s="20">
        <v>6</v>
      </c>
      <c r="J20" s="20">
        <v>5.3</v>
      </c>
      <c r="K20" s="20">
        <v>4.3</v>
      </c>
      <c r="M20" s="22">
        <v>2</v>
      </c>
      <c r="N20" s="22">
        <v>1</v>
      </c>
      <c r="O20" s="22">
        <v>0</v>
      </c>
      <c r="Q20" s="22">
        <v>1</v>
      </c>
      <c r="R20" s="22">
        <v>1</v>
      </c>
      <c r="S20" s="22">
        <v>0</v>
      </c>
      <c r="U20" s="20">
        <v>4</v>
      </c>
      <c r="V20" s="20">
        <v>0.8</v>
      </c>
      <c r="W20" s="20">
        <v>4.0999999999999996</v>
      </c>
      <c r="Y20" s="20">
        <v>5.9</v>
      </c>
      <c r="Z20" s="20">
        <v>1.9</v>
      </c>
      <c r="AA20" s="20">
        <v>2.9</v>
      </c>
      <c r="AC20" s="20">
        <v>1.9</v>
      </c>
      <c r="AD20" s="20">
        <v>2.5</v>
      </c>
      <c r="AE20" s="20">
        <v>0.4</v>
      </c>
    </row>
    <row r="21" spans="1:31" ht="16" thickBot="1" x14ac:dyDescent="0.25">
      <c r="A21" s="20">
        <v>2</v>
      </c>
      <c r="B21" s="20">
        <v>0.3</v>
      </c>
      <c r="C21" s="20">
        <v>5</v>
      </c>
      <c r="E21" s="20">
        <v>3</v>
      </c>
      <c r="F21" s="20">
        <v>3.9</v>
      </c>
      <c r="G21" s="20">
        <v>1.9</v>
      </c>
      <c r="I21" s="20">
        <v>5.0999999999999996</v>
      </c>
      <c r="J21" s="20">
        <v>6</v>
      </c>
      <c r="K21" s="20">
        <v>1.7</v>
      </c>
      <c r="M21" s="22">
        <v>0</v>
      </c>
      <c r="N21" s="22">
        <v>0</v>
      </c>
      <c r="O21" s="22">
        <v>0</v>
      </c>
      <c r="Q21" s="22">
        <v>2</v>
      </c>
      <c r="R21" s="22">
        <v>1</v>
      </c>
      <c r="S21" s="22">
        <v>1</v>
      </c>
      <c r="U21" s="20">
        <v>0</v>
      </c>
      <c r="V21" s="20">
        <v>0</v>
      </c>
      <c r="W21" s="20">
        <v>0</v>
      </c>
      <c r="Y21" s="21" t="s">
        <v>61</v>
      </c>
      <c r="Z21" s="21" t="s">
        <v>61</v>
      </c>
      <c r="AA21" s="21" t="s">
        <v>61</v>
      </c>
      <c r="AC21" s="21" t="s">
        <v>61</v>
      </c>
      <c r="AD21" s="21" t="s">
        <v>61</v>
      </c>
      <c r="AE21" s="21" t="s">
        <v>61</v>
      </c>
    </row>
    <row r="22" spans="1:31" ht="16" thickBot="1" x14ac:dyDescent="0.25">
      <c r="A22" s="20">
        <v>0</v>
      </c>
      <c r="B22" s="20">
        <v>0</v>
      </c>
      <c r="C22" s="20">
        <v>0</v>
      </c>
      <c r="E22" s="20">
        <v>0</v>
      </c>
      <c r="F22" s="20">
        <v>0</v>
      </c>
      <c r="G22" s="20">
        <v>0</v>
      </c>
      <c r="I22" s="21" t="s">
        <v>61</v>
      </c>
      <c r="J22" s="21" t="s">
        <v>61</v>
      </c>
      <c r="K22" s="21" t="s">
        <v>61</v>
      </c>
      <c r="M22" s="21" t="s">
        <v>61</v>
      </c>
      <c r="N22" s="21" t="s">
        <v>61</v>
      </c>
      <c r="O22" s="21" t="s">
        <v>61</v>
      </c>
      <c r="Q22" s="21" t="s">
        <v>61</v>
      </c>
      <c r="R22" s="21" t="s">
        <v>61</v>
      </c>
      <c r="S22" s="21" t="s">
        <v>61</v>
      </c>
      <c r="U22" s="21" t="s">
        <v>61</v>
      </c>
      <c r="V22" s="21" t="s">
        <v>61</v>
      </c>
      <c r="W22" s="21" t="s">
        <v>61</v>
      </c>
      <c r="Y22" s="21" t="s">
        <v>61</v>
      </c>
      <c r="Z22" s="21" t="s">
        <v>61</v>
      </c>
      <c r="AA22" s="21" t="s">
        <v>61</v>
      </c>
      <c r="AC22" s="21" t="s">
        <v>61</v>
      </c>
      <c r="AD22" s="21" t="s">
        <v>61</v>
      </c>
      <c r="AE22" s="21" t="s">
        <v>61</v>
      </c>
    </row>
    <row r="23" spans="1:31" ht="16" thickBot="1" x14ac:dyDescent="0.25">
      <c r="A23" s="20">
        <v>3.8</v>
      </c>
      <c r="B23" s="20">
        <v>1.8</v>
      </c>
      <c r="C23" s="20">
        <v>3.1</v>
      </c>
      <c r="E23" s="20">
        <v>5.0999999999999996</v>
      </c>
      <c r="F23" s="20">
        <v>5.2</v>
      </c>
      <c r="G23" s="20">
        <v>5.5</v>
      </c>
      <c r="I23" s="20">
        <v>5.9</v>
      </c>
      <c r="J23" s="20">
        <v>0.9</v>
      </c>
      <c r="K23" s="20">
        <v>2.9</v>
      </c>
      <c r="M23" s="22">
        <v>3</v>
      </c>
      <c r="N23" s="22">
        <v>2</v>
      </c>
      <c r="O23" s="22">
        <v>2</v>
      </c>
      <c r="Q23" s="22">
        <v>0</v>
      </c>
      <c r="R23" s="22">
        <v>0</v>
      </c>
      <c r="S23" s="22">
        <v>0</v>
      </c>
      <c r="U23" s="20">
        <v>3.3</v>
      </c>
      <c r="V23" s="20">
        <v>1.6</v>
      </c>
      <c r="W23" s="20">
        <v>2.9</v>
      </c>
      <c r="Y23" s="20">
        <v>0.8</v>
      </c>
      <c r="Z23" s="20">
        <v>4.9000000000000004</v>
      </c>
      <c r="AA23" s="20">
        <v>2.1</v>
      </c>
      <c r="AC23" s="20">
        <v>0.6</v>
      </c>
      <c r="AD23" s="20">
        <v>0.5</v>
      </c>
      <c r="AE23" s="20">
        <v>0.8</v>
      </c>
    </row>
    <row r="24" spans="1:31" ht="16" thickBot="1" x14ac:dyDescent="0.25">
      <c r="A24" s="20">
        <v>4.2</v>
      </c>
      <c r="B24" s="20">
        <v>4</v>
      </c>
      <c r="C24" s="20">
        <v>3.4</v>
      </c>
      <c r="E24" s="20">
        <v>5.2</v>
      </c>
      <c r="F24" s="20">
        <v>5.0999999999999996</v>
      </c>
      <c r="G24" s="20">
        <v>5.0999999999999996</v>
      </c>
      <c r="I24" s="20">
        <v>5.0999999999999996</v>
      </c>
      <c r="J24" s="20">
        <v>4.9000000000000004</v>
      </c>
      <c r="K24" s="20">
        <v>3.9</v>
      </c>
      <c r="M24" s="22">
        <v>4</v>
      </c>
      <c r="N24" s="22">
        <v>0</v>
      </c>
      <c r="O24" s="22">
        <v>5</v>
      </c>
      <c r="Q24" s="22">
        <v>6</v>
      </c>
      <c r="R24" s="22">
        <v>3</v>
      </c>
      <c r="S24" s="22">
        <v>2</v>
      </c>
      <c r="U24" s="20">
        <v>4.3</v>
      </c>
      <c r="V24" s="20">
        <v>4.7</v>
      </c>
      <c r="W24" s="20">
        <v>1.8</v>
      </c>
      <c r="Y24" s="20">
        <v>5.0999999999999996</v>
      </c>
      <c r="Z24" s="20">
        <v>1.1000000000000001</v>
      </c>
      <c r="AA24" s="20">
        <v>0.8</v>
      </c>
      <c r="AC24" s="20">
        <v>5</v>
      </c>
      <c r="AD24" s="20">
        <v>6</v>
      </c>
      <c r="AE24" s="20">
        <v>2</v>
      </c>
    </row>
    <row r="25" spans="1:31" ht="16" thickBot="1" x14ac:dyDescent="0.25">
      <c r="A25" s="20">
        <v>0.5</v>
      </c>
      <c r="B25" s="20">
        <v>2.2999999999999998</v>
      </c>
      <c r="C25" s="20">
        <v>4.9000000000000004</v>
      </c>
      <c r="E25" s="20">
        <v>4.8</v>
      </c>
      <c r="F25" s="20">
        <v>4.9000000000000004</v>
      </c>
      <c r="G25" s="20">
        <v>4.0999999999999996</v>
      </c>
      <c r="I25" s="20">
        <v>5.0999999999999996</v>
      </c>
      <c r="J25" s="20">
        <v>0.1</v>
      </c>
      <c r="K25" s="20">
        <v>3</v>
      </c>
      <c r="M25" s="22">
        <v>1</v>
      </c>
      <c r="N25" s="22">
        <v>3</v>
      </c>
      <c r="O25" s="22">
        <v>0</v>
      </c>
      <c r="Q25" s="22">
        <v>1</v>
      </c>
      <c r="R25" s="22">
        <v>1</v>
      </c>
      <c r="S25" s="22">
        <v>1</v>
      </c>
      <c r="U25" s="20">
        <v>1</v>
      </c>
      <c r="V25" s="20">
        <v>0.4</v>
      </c>
      <c r="W25" s="20">
        <v>1.3</v>
      </c>
      <c r="Y25" s="20">
        <v>0</v>
      </c>
      <c r="Z25" s="20">
        <v>0.8</v>
      </c>
      <c r="AA25" s="20">
        <v>3.1</v>
      </c>
      <c r="AC25" s="20">
        <v>1.8</v>
      </c>
      <c r="AD25" s="20">
        <v>1.9</v>
      </c>
      <c r="AE25" s="20">
        <v>0.8</v>
      </c>
    </row>
    <row r="26" spans="1:31" ht="16" thickBot="1" x14ac:dyDescent="0.25">
      <c r="A26" s="20">
        <v>4.0999999999999996</v>
      </c>
      <c r="B26" s="20">
        <v>3.9</v>
      </c>
      <c r="C26" s="20">
        <v>3.5</v>
      </c>
      <c r="E26" s="20">
        <v>0</v>
      </c>
      <c r="F26" s="20">
        <v>3</v>
      </c>
      <c r="G26" s="20">
        <v>3.2</v>
      </c>
      <c r="I26" s="20">
        <v>3.5</v>
      </c>
      <c r="J26" s="20">
        <v>0</v>
      </c>
      <c r="K26" s="20">
        <v>5.4</v>
      </c>
      <c r="M26" s="22">
        <v>4</v>
      </c>
      <c r="N26" s="22">
        <v>5</v>
      </c>
      <c r="O26" s="22">
        <v>0</v>
      </c>
      <c r="Q26" s="22">
        <v>6</v>
      </c>
      <c r="R26" s="22">
        <v>3</v>
      </c>
      <c r="S26" s="22">
        <v>1</v>
      </c>
      <c r="U26" s="20">
        <v>5.7</v>
      </c>
      <c r="V26" s="20">
        <v>5.2</v>
      </c>
      <c r="W26" s="20">
        <v>3</v>
      </c>
      <c r="Y26" s="20">
        <v>4.9000000000000004</v>
      </c>
      <c r="Z26" s="20">
        <v>5.9</v>
      </c>
      <c r="AA26" s="20">
        <v>4</v>
      </c>
      <c r="AC26" s="20">
        <v>5</v>
      </c>
      <c r="AD26" s="20">
        <v>5.2</v>
      </c>
      <c r="AE26" s="20">
        <v>3.2</v>
      </c>
    </row>
    <row r="27" spans="1:31" ht="16" thickBot="1" x14ac:dyDescent="0.25">
      <c r="A27" s="23">
        <v>5.7</v>
      </c>
      <c r="B27" s="20">
        <v>4.2</v>
      </c>
      <c r="C27" s="20">
        <v>3</v>
      </c>
      <c r="E27" s="20">
        <v>6</v>
      </c>
      <c r="F27" s="20">
        <v>3.8</v>
      </c>
      <c r="G27" s="20">
        <v>5.8</v>
      </c>
      <c r="I27" s="20">
        <v>4.8</v>
      </c>
      <c r="J27" s="20">
        <v>6.3</v>
      </c>
      <c r="K27" s="20">
        <v>6.1</v>
      </c>
      <c r="M27" s="22">
        <v>1</v>
      </c>
      <c r="N27" s="22">
        <v>3</v>
      </c>
      <c r="O27" s="22">
        <v>3</v>
      </c>
      <c r="Q27" s="22">
        <v>1</v>
      </c>
      <c r="R27" s="22">
        <v>4</v>
      </c>
      <c r="S27" s="22">
        <v>4</v>
      </c>
      <c r="U27" s="20">
        <v>5.9</v>
      </c>
      <c r="V27" s="20">
        <v>5.0999999999999996</v>
      </c>
      <c r="W27" s="20">
        <v>5.0999999999999996</v>
      </c>
      <c r="Y27" s="20">
        <v>5.2</v>
      </c>
      <c r="Z27" s="20">
        <v>0</v>
      </c>
      <c r="AA27" s="20">
        <v>4.2</v>
      </c>
      <c r="AC27" s="20">
        <v>4.5999999999999996</v>
      </c>
      <c r="AD27" s="20">
        <v>3.9</v>
      </c>
      <c r="AE27" s="20">
        <v>3.2</v>
      </c>
    </row>
    <row r="28" spans="1:31" ht="16" thickBot="1" x14ac:dyDescent="0.25">
      <c r="A28" s="21" t="s">
        <v>61</v>
      </c>
      <c r="B28" s="21" t="s">
        <v>61</v>
      </c>
      <c r="C28" s="21" t="s">
        <v>61</v>
      </c>
      <c r="E28" s="21" t="s">
        <v>61</v>
      </c>
      <c r="F28" s="21" t="s">
        <v>61</v>
      </c>
      <c r="G28" s="21" t="s">
        <v>61</v>
      </c>
      <c r="I28" s="21" t="s">
        <v>61</v>
      </c>
      <c r="J28" s="21" t="s">
        <v>61</v>
      </c>
      <c r="K28" s="21" t="s">
        <v>61</v>
      </c>
      <c r="M28" s="21" t="s">
        <v>61</v>
      </c>
      <c r="N28" s="21" t="s">
        <v>61</v>
      </c>
      <c r="O28" s="21" t="s">
        <v>61</v>
      </c>
      <c r="Q28" s="21" t="s">
        <v>61</v>
      </c>
      <c r="R28" s="21" t="s">
        <v>61</v>
      </c>
      <c r="S28" s="21" t="s">
        <v>61</v>
      </c>
      <c r="U28" s="21" t="s">
        <v>61</v>
      </c>
      <c r="V28" s="21" t="s">
        <v>61</v>
      </c>
      <c r="W28" s="21" t="s">
        <v>61</v>
      </c>
      <c r="Y28" s="21" t="s">
        <v>61</v>
      </c>
      <c r="Z28" s="21" t="s">
        <v>61</v>
      </c>
      <c r="AA28" s="21" t="s">
        <v>61</v>
      </c>
      <c r="AC28" s="21" t="s">
        <v>61</v>
      </c>
      <c r="AD28" s="21" t="s">
        <v>61</v>
      </c>
      <c r="AE28" s="21" t="s">
        <v>61</v>
      </c>
    </row>
    <row r="29" spans="1:31" ht="16" thickBot="1" x14ac:dyDescent="0.25">
      <c r="A29" s="20">
        <v>0.4</v>
      </c>
      <c r="B29" s="20">
        <v>3.3</v>
      </c>
      <c r="C29" s="20">
        <v>3.2</v>
      </c>
      <c r="E29" s="20">
        <v>5.9</v>
      </c>
      <c r="F29" s="20">
        <v>1.9</v>
      </c>
      <c r="G29" s="20">
        <v>0.2</v>
      </c>
      <c r="I29" s="20">
        <v>0.4</v>
      </c>
      <c r="J29" s="20">
        <v>6.3</v>
      </c>
      <c r="K29" s="20">
        <v>0.8</v>
      </c>
      <c r="M29" s="22">
        <v>3</v>
      </c>
      <c r="N29" s="22">
        <v>0</v>
      </c>
      <c r="O29" s="22">
        <v>5</v>
      </c>
      <c r="Q29" s="22">
        <v>4</v>
      </c>
      <c r="R29" s="22">
        <v>2</v>
      </c>
      <c r="S29" s="22">
        <v>1</v>
      </c>
      <c r="U29" s="20">
        <v>5</v>
      </c>
      <c r="V29" s="20">
        <v>5.7</v>
      </c>
      <c r="W29" s="20">
        <v>5</v>
      </c>
      <c r="Y29" s="20">
        <v>0.8</v>
      </c>
      <c r="Z29" s="20">
        <v>1</v>
      </c>
      <c r="AA29" s="20">
        <v>2.9</v>
      </c>
      <c r="AC29" s="20">
        <v>1.1000000000000001</v>
      </c>
      <c r="AD29" s="20">
        <v>1.6</v>
      </c>
      <c r="AE29" s="20">
        <v>1</v>
      </c>
    </row>
    <row r="30" spans="1:31" ht="16" thickBot="1" x14ac:dyDescent="0.25">
      <c r="A30" s="20">
        <v>4</v>
      </c>
      <c r="B30" s="20">
        <v>4.8</v>
      </c>
      <c r="C30" s="20">
        <v>4.7</v>
      </c>
      <c r="E30" s="20">
        <v>2.9</v>
      </c>
      <c r="F30" s="20">
        <v>0</v>
      </c>
      <c r="G30" s="20">
        <v>0.2</v>
      </c>
      <c r="I30" s="20">
        <v>2.9</v>
      </c>
      <c r="J30" s="20">
        <v>4.8</v>
      </c>
      <c r="K30" s="20">
        <v>3</v>
      </c>
      <c r="M30" s="22">
        <v>4</v>
      </c>
      <c r="N30" s="22">
        <v>4</v>
      </c>
      <c r="O30" s="22">
        <v>4</v>
      </c>
      <c r="Q30" s="22">
        <v>4</v>
      </c>
      <c r="R30" s="22">
        <v>5</v>
      </c>
      <c r="S30" s="22">
        <v>4</v>
      </c>
      <c r="U30" s="20">
        <v>6</v>
      </c>
      <c r="V30" s="20">
        <v>5.8</v>
      </c>
      <c r="W30" s="20">
        <v>5</v>
      </c>
      <c r="Y30" s="20">
        <v>4.8</v>
      </c>
      <c r="Z30" s="20">
        <v>3.8</v>
      </c>
      <c r="AA30" s="20">
        <v>6</v>
      </c>
      <c r="AC30" s="20">
        <v>5.2</v>
      </c>
      <c r="AD30" s="20">
        <v>4.2</v>
      </c>
      <c r="AE30" s="20">
        <v>5.0999999999999996</v>
      </c>
    </row>
    <row r="31" spans="1:31" ht="16" thickBot="1" x14ac:dyDescent="0.25">
      <c r="A31" s="20">
        <v>0.2</v>
      </c>
      <c r="B31" s="20">
        <v>4.3</v>
      </c>
      <c r="C31" s="20">
        <v>4.9000000000000004</v>
      </c>
      <c r="E31" s="20">
        <v>0.2</v>
      </c>
      <c r="F31" s="20">
        <v>0</v>
      </c>
      <c r="G31" s="20">
        <v>0.1</v>
      </c>
      <c r="I31" s="20">
        <v>0.2</v>
      </c>
      <c r="J31" s="20">
        <v>0</v>
      </c>
      <c r="K31" s="20">
        <v>0.3</v>
      </c>
      <c r="M31" s="22">
        <v>4</v>
      </c>
      <c r="N31" s="22">
        <v>1</v>
      </c>
      <c r="O31" s="22">
        <v>5</v>
      </c>
      <c r="Q31" s="22">
        <v>3</v>
      </c>
      <c r="R31" s="22">
        <v>6</v>
      </c>
      <c r="S31" s="22">
        <v>0</v>
      </c>
      <c r="U31" s="20">
        <v>4.2</v>
      </c>
      <c r="V31" s="20">
        <v>0</v>
      </c>
      <c r="W31" s="20">
        <v>0.7</v>
      </c>
      <c r="Y31" s="20">
        <v>0.1</v>
      </c>
      <c r="Z31" s="20">
        <v>0</v>
      </c>
      <c r="AA31" s="20">
        <v>1.9</v>
      </c>
      <c r="AC31" s="20">
        <v>0.1</v>
      </c>
      <c r="AD31" s="20">
        <v>0</v>
      </c>
      <c r="AE31" s="20">
        <v>3.3</v>
      </c>
    </row>
    <row r="32" spans="1:31" ht="16" thickBot="1" x14ac:dyDescent="0.25">
      <c r="A32" s="20">
        <v>1</v>
      </c>
      <c r="B32" s="20">
        <v>4.2</v>
      </c>
      <c r="C32" s="20">
        <v>4.4000000000000004</v>
      </c>
      <c r="E32" s="20">
        <v>1.1000000000000001</v>
      </c>
      <c r="F32" s="20">
        <v>1.2</v>
      </c>
      <c r="G32" s="20">
        <v>1.2</v>
      </c>
      <c r="I32" s="20">
        <v>1.4</v>
      </c>
      <c r="J32" s="20">
        <v>4.3</v>
      </c>
      <c r="K32" s="20">
        <v>5.9</v>
      </c>
      <c r="M32" s="22">
        <v>3</v>
      </c>
      <c r="N32" s="22">
        <v>1</v>
      </c>
      <c r="O32" s="22">
        <v>3</v>
      </c>
      <c r="Q32" s="22">
        <v>2</v>
      </c>
      <c r="R32" s="22">
        <v>4</v>
      </c>
      <c r="S32" s="22">
        <v>2</v>
      </c>
      <c r="U32" s="20">
        <v>5.9</v>
      </c>
      <c r="V32" s="20">
        <v>0</v>
      </c>
      <c r="W32" s="20">
        <v>0.3</v>
      </c>
      <c r="Y32" s="20">
        <v>0.6</v>
      </c>
      <c r="Z32" s="20">
        <v>0</v>
      </c>
      <c r="AA32" s="20">
        <v>1</v>
      </c>
      <c r="AC32" s="20">
        <v>0.3</v>
      </c>
      <c r="AD32" s="20">
        <v>0.8</v>
      </c>
      <c r="AE32" s="20">
        <v>0.9</v>
      </c>
    </row>
    <row r="33" spans="1:1" ht="16" thickBot="1" x14ac:dyDescent="0.25">
      <c r="A33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004E9-4C81-8441-BBCF-F40E6B536E4E}">
  <dimension ref="A3:I80"/>
  <sheetViews>
    <sheetView zoomScale="75" zoomScaleNormal="125" workbookViewId="0">
      <selection activeCell="F38" sqref="F38"/>
    </sheetView>
  </sheetViews>
  <sheetFormatPr baseColWidth="10" defaultColWidth="11.5" defaultRowHeight="15" x14ac:dyDescent="0.2"/>
  <cols>
    <col min="2" max="8" width="13.6640625" bestFit="1" customWidth="1"/>
  </cols>
  <sheetData>
    <row r="3" spans="1:9" x14ac:dyDescent="0.2">
      <c r="A3" s="1" t="s">
        <v>18</v>
      </c>
      <c r="B3" s="1" t="s">
        <v>1</v>
      </c>
    </row>
    <row r="4" spans="1:9" x14ac:dyDescent="0.2">
      <c r="A4" s="1" t="s">
        <v>35</v>
      </c>
      <c r="I4" s="4" t="s">
        <v>26</v>
      </c>
    </row>
    <row r="5" spans="1:9" x14ac:dyDescent="0.2">
      <c r="B5" s="1">
        <v>1</v>
      </c>
      <c r="C5" s="1">
        <v>2</v>
      </c>
      <c r="D5" s="1">
        <v>3</v>
      </c>
      <c r="E5" s="1">
        <v>4</v>
      </c>
      <c r="F5" s="1">
        <v>5</v>
      </c>
      <c r="G5" s="1">
        <v>6</v>
      </c>
      <c r="H5" s="1">
        <v>7</v>
      </c>
    </row>
    <row r="6" spans="1:9" x14ac:dyDescent="0.2">
      <c r="A6" s="8" t="s">
        <v>19</v>
      </c>
      <c r="B6" s="10">
        <f>NFkB0X_Day1!C88</f>
        <v>997.5</v>
      </c>
      <c r="C6" s="10">
        <f>NFkB0X_Day2!C88</f>
        <v>898.43137254901956</v>
      </c>
      <c r="D6" s="10">
        <f>NFkB0X_Day3!C89</f>
        <v>852.25490196078431</v>
      </c>
      <c r="E6" s="10">
        <f>NFkB0X_Day4!C82</f>
        <v>825.17647058823525</v>
      </c>
      <c r="F6" s="10">
        <f>NFkB0X_Day5!C86</f>
        <v>821.90476190476193</v>
      </c>
      <c r="G6" s="10">
        <f>NFkB0X_Day6!C89</f>
        <v>768.90476190476193</v>
      </c>
      <c r="H6" s="10">
        <f>NFkB0X_Day7!C89</f>
        <v>740.90476190476193</v>
      </c>
      <c r="I6" s="5">
        <f>NFkB0X_Day1!S88</f>
        <v>57</v>
      </c>
    </row>
    <row r="7" spans="1:9" x14ac:dyDescent="0.2">
      <c r="A7" s="8" t="s">
        <v>0</v>
      </c>
      <c r="B7" s="10">
        <f>NFkB5X_Day1!C102</f>
        <v>1013.4897959183673</v>
      </c>
      <c r="C7" s="10">
        <f>NFkB5X_Day2!C96</f>
        <v>921.8780487804878</v>
      </c>
      <c r="D7" s="10">
        <f>NFkB5X_Day3!C103</f>
        <v>887.1</v>
      </c>
      <c r="E7" s="10">
        <f>NFkB5X_Day4!C107</f>
        <v>871.36842105263156</v>
      </c>
      <c r="F7" s="10">
        <f>NFkB5X_Day5!C105</f>
        <v>860.66666666666663</v>
      </c>
      <c r="G7" s="10">
        <f>NFkB5X_Day6!C108</f>
        <v>816.91666666666663</v>
      </c>
      <c r="H7" s="10">
        <f>NFkB5X_Day7!C109</f>
        <v>730.5454545454545</v>
      </c>
      <c r="I7" s="5">
        <f>NFkB5X_Day1!S102</f>
        <v>49</v>
      </c>
    </row>
    <row r="8" spans="1:9" x14ac:dyDescent="0.2">
      <c r="A8" s="8" t="s">
        <v>20</v>
      </c>
      <c r="B8" s="10">
        <f>NFkB0X_Day1!C90</f>
        <v>23.436078186538598</v>
      </c>
      <c r="C8" s="10">
        <f>NFkB0X_Day2!C90</f>
        <v>30.89203533245956</v>
      </c>
      <c r="D8" s="10">
        <f>NFkB0X_Day3!C91</f>
        <v>34.997902941515335</v>
      </c>
      <c r="E8" s="10">
        <f>NFkB0X_Day4!C84</f>
        <v>38.688891914279296</v>
      </c>
      <c r="F8" s="10">
        <f>NFkB0X_Day5!C88</f>
        <v>46.190903287176155</v>
      </c>
      <c r="G8" s="10">
        <f>NFkB0X_Day6!C91</f>
        <v>50.693566078185469</v>
      </c>
      <c r="H8" s="10">
        <f>NFkB0X_Day7!C91</f>
        <v>64.863883294242186</v>
      </c>
    </row>
    <row r="9" spans="1:9" x14ac:dyDescent="0.2">
      <c r="A9" s="8" t="s">
        <v>21</v>
      </c>
      <c r="B9" s="10">
        <f>NFkB5X_Day1!C104</f>
        <v>33.31621740561976</v>
      </c>
      <c r="C9" s="10">
        <f>NFkB5X_Day2!C98</f>
        <v>34.825894401729705</v>
      </c>
      <c r="D9" s="10">
        <f>NFkB5X_Day3!C105</f>
        <v>35.616633970444433</v>
      </c>
      <c r="E9" s="10">
        <f>NFkB5X_Day4!C109</f>
        <v>39.69826488378628</v>
      </c>
      <c r="F9" s="10">
        <f>NFkB5X_Day5!C107</f>
        <v>45.693201757686914</v>
      </c>
      <c r="G9" s="10">
        <f>NFkB5X_Day6!C110</f>
        <v>46.140834858226654</v>
      </c>
      <c r="H9" s="10">
        <f>NFkB5X_Day7!C111</f>
        <v>70.203258618536779</v>
      </c>
    </row>
    <row r="27" spans="1:8" x14ac:dyDescent="0.2">
      <c r="A27" s="1" t="s">
        <v>22</v>
      </c>
    </row>
    <row r="28" spans="1:8" x14ac:dyDescent="0.2">
      <c r="A28" s="1" t="s">
        <v>36</v>
      </c>
    </row>
    <row r="29" spans="1:8" x14ac:dyDescent="0.2">
      <c r="B29" s="1">
        <v>1</v>
      </c>
      <c r="C29" s="1">
        <v>2</v>
      </c>
      <c r="D29" s="1">
        <v>3</v>
      </c>
      <c r="E29" s="1">
        <v>4</v>
      </c>
      <c r="F29" s="1">
        <v>5</v>
      </c>
      <c r="G29" s="1">
        <v>6</v>
      </c>
      <c r="H29" s="1">
        <v>7</v>
      </c>
    </row>
    <row r="30" spans="1:8" x14ac:dyDescent="0.2">
      <c r="A30" s="8" t="s">
        <v>19</v>
      </c>
      <c r="B30" s="10">
        <f>NFkB0X_Day1!I88</f>
        <v>38.077277584649089</v>
      </c>
      <c r="C30" s="10">
        <f>NFkB0X_Day2!I88</f>
        <v>32.321764785734892</v>
      </c>
      <c r="D30" s="10">
        <f>NFkB0X_Day3!I89</f>
        <v>34.002852214708085</v>
      </c>
      <c r="E30" s="10">
        <f>NFkB0X_Day4!I82</f>
        <v>30.035577002955087</v>
      </c>
      <c r="F30" s="10">
        <f>NFkB0X_Day5!I86</f>
        <v>33.672160166446531</v>
      </c>
      <c r="G30" s="10">
        <f>NFkB0X_Day6!I89</f>
        <v>32.512323586875745</v>
      </c>
      <c r="H30" s="10">
        <f>NFkB0X_Day7!I89</f>
        <v>28.742203286546129</v>
      </c>
    </row>
    <row r="31" spans="1:8" x14ac:dyDescent="0.2">
      <c r="A31" s="8" t="s">
        <v>0</v>
      </c>
      <c r="B31" s="10">
        <f>NFkB5X_Day1!I102</f>
        <v>37.42306395369917</v>
      </c>
      <c r="C31" s="10">
        <f>NFkB5X_Day2!I96</f>
        <v>32.614481840144272</v>
      </c>
      <c r="D31" s="10">
        <f>NFkB5X_Day3!I103</f>
        <v>33.948668823113586</v>
      </c>
      <c r="E31" s="10">
        <f>NFkB5X_Day4!I107</f>
        <v>31.865705183730604</v>
      </c>
      <c r="F31" s="10">
        <f>NFkB5X_Day5!I105</f>
        <v>30.164987871848542</v>
      </c>
      <c r="G31" s="10">
        <f>NFkB5X_Day6!I108</f>
        <v>26.92893029384409</v>
      </c>
      <c r="H31" s="10">
        <f>NFkB5X_Day7!I109</f>
        <v>24.174156179733675</v>
      </c>
    </row>
    <row r="32" spans="1:8" x14ac:dyDescent="0.2">
      <c r="A32" s="8" t="s">
        <v>20</v>
      </c>
      <c r="B32" s="10">
        <f>NFkB0X_Day1!I90</f>
        <v>2.5708798094065175</v>
      </c>
      <c r="C32" s="10">
        <f>NFkB0X_Day2!I90</f>
        <v>2.16673565985595</v>
      </c>
      <c r="D32" s="10">
        <f>NFkB0X_Day3!I91</f>
        <v>3.6077638418367135</v>
      </c>
      <c r="E32" s="10">
        <f>NFkB0X_Day4!I84</f>
        <v>1.9520123970622909</v>
      </c>
      <c r="F32" s="10">
        <f>NFkB0X_Day5!I88</f>
        <v>3.7000747401421239</v>
      </c>
      <c r="G32" s="10">
        <f>NFkB0X_Day6!I91</f>
        <v>4.1791702449928483</v>
      </c>
      <c r="H32" s="10">
        <f>NFkB0X_Day7!I91</f>
        <v>3.0269890629722331</v>
      </c>
    </row>
    <row r="33" spans="1:8" x14ac:dyDescent="0.2">
      <c r="A33" s="8" t="s">
        <v>21</v>
      </c>
      <c r="B33" s="10">
        <f>NFkB5X_Day1!I104</f>
        <v>2.9493188740750278</v>
      </c>
      <c r="C33" s="10">
        <f>NFkB5X_Day2!I98</f>
        <v>1.9347654902552103</v>
      </c>
      <c r="D33" s="10">
        <f>NFkB5X_Day3!I105</f>
        <v>2.8172190597373299</v>
      </c>
      <c r="E33" s="10">
        <f>NFkB5X_Day4!I109</f>
        <v>2.9221783958094578</v>
      </c>
      <c r="F33" s="10">
        <f>NFkB5X_Day5!I107</f>
        <v>5.0915410419997151</v>
      </c>
      <c r="G33" s="10">
        <f>NFkB5X_Day6!I110</f>
        <v>2.829742536350321</v>
      </c>
      <c r="H33" s="10">
        <f>NFkB5X_Day7!I111</f>
        <v>3.4437223454034234</v>
      </c>
    </row>
    <row r="51" spans="1:8" x14ac:dyDescent="0.2">
      <c r="A51" s="1" t="s">
        <v>24</v>
      </c>
    </row>
    <row r="52" spans="1:8" x14ac:dyDescent="0.2">
      <c r="A52" s="1" t="s">
        <v>37</v>
      </c>
    </row>
    <row r="53" spans="1:8" x14ac:dyDescent="0.2">
      <c r="B53" s="1">
        <v>1</v>
      </c>
      <c r="C53" s="1">
        <v>2</v>
      </c>
      <c r="D53" s="1">
        <v>3</v>
      </c>
      <c r="E53" s="1">
        <v>4</v>
      </c>
      <c r="F53" s="1">
        <v>5</v>
      </c>
      <c r="G53" s="1">
        <v>6</v>
      </c>
      <c r="H53" s="1">
        <v>7</v>
      </c>
    </row>
    <row r="54" spans="1:8" x14ac:dyDescent="0.2">
      <c r="A54" s="8" t="s">
        <v>19</v>
      </c>
      <c r="B54" s="10">
        <f>NFkB0X_Day1!L88</f>
        <v>29.839285714285715</v>
      </c>
      <c r="C54" s="10">
        <f>NFkB0X_Day2!L88</f>
        <v>30.823529411764707</v>
      </c>
      <c r="D54" s="10">
        <f>NFkB0X_Day3!L89</f>
        <v>30.019607843137255</v>
      </c>
      <c r="E54" s="10">
        <f>NFkB0X_Day4!L82</f>
        <v>29.588235294117649</v>
      </c>
      <c r="F54" s="10">
        <f>NFkB0X_Day5!L86</f>
        <v>27.904761904761905</v>
      </c>
      <c r="G54" s="10">
        <f>NFkB0X_Day6!L89</f>
        <v>27.095238095238095</v>
      </c>
      <c r="H54" s="10">
        <f>NFkB0X_Day7!L89</f>
        <v>26.904761904761905</v>
      </c>
    </row>
    <row r="55" spans="1:8" x14ac:dyDescent="0.2">
      <c r="A55" s="8" t="s">
        <v>0</v>
      </c>
      <c r="B55" s="10">
        <f>NFkB5X_Day1!L102</f>
        <v>31.326530612244898</v>
      </c>
      <c r="C55" s="10">
        <f>NFkB5X_Day2!L96</f>
        <v>30.804878048780488</v>
      </c>
      <c r="D55" s="10">
        <f>NFkB5X_Day3!L103</f>
        <v>29.774999999999999</v>
      </c>
      <c r="E55" s="10">
        <f>NFkB5X_Day4!L107</f>
        <v>31.815789473684209</v>
      </c>
      <c r="F55" s="10">
        <f>NFkB5X_Day5!L105</f>
        <v>34.75</v>
      </c>
      <c r="G55" s="10">
        <f>NFkB5X_Day6!L108</f>
        <v>33.083333333333336</v>
      </c>
      <c r="H55" s="10">
        <f>NFkB5X_Day7!L109</f>
        <v>33.81818181818182</v>
      </c>
    </row>
    <row r="56" spans="1:8" x14ac:dyDescent="0.2">
      <c r="A56" s="8" t="s">
        <v>20</v>
      </c>
      <c r="B56" s="10">
        <f>NFkB0X_Day1!L90</f>
        <v>1.4105496311788122</v>
      </c>
      <c r="C56" s="10">
        <f>NFkB0X_Day2!L90</f>
        <v>1.5005112546645076</v>
      </c>
      <c r="D56" s="10">
        <f>NFkB0X_Day3!L91</f>
        <v>1.4946939344590158</v>
      </c>
      <c r="E56" s="10">
        <f>NFkB0X_Day4!L84</f>
        <v>1.5123482508449928</v>
      </c>
      <c r="F56" s="10">
        <f>NFkB0X_Day5!L88</f>
        <v>2.2968972466027395</v>
      </c>
      <c r="G56" s="10">
        <f>NFkB0X_Day6!L91</f>
        <v>2.2145673144031264</v>
      </c>
      <c r="H56" s="10">
        <f>NFkB0X_Day7!L91</f>
        <v>2.1490914602008888</v>
      </c>
    </row>
    <row r="57" spans="1:8" x14ac:dyDescent="0.2">
      <c r="A57" s="8" t="s">
        <v>21</v>
      </c>
      <c r="B57" s="10">
        <f>NFkB5X_Day1!L104</f>
        <v>1.5841980511359128</v>
      </c>
      <c r="C57" s="10">
        <f>NFkB5X_Day2!L98</f>
        <v>1.4882546301424342</v>
      </c>
      <c r="D57" s="10">
        <f>NFkB5X_Day3!L105</f>
        <v>1.7760830931705174</v>
      </c>
      <c r="E57" s="10">
        <f>NFkB5X_Day4!L109</f>
        <v>2.0348511373088107</v>
      </c>
      <c r="F57" s="10">
        <f>NFkB5X_Day5!L107</f>
        <v>3.9717277364040466</v>
      </c>
      <c r="G57" s="10">
        <f>NFkB5X_Day6!L110</f>
        <v>3.0462553598100923</v>
      </c>
      <c r="H57" s="10">
        <f>NFkB5X_Day7!L111</f>
        <v>4.5503609883136686</v>
      </c>
    </row>
    <row r="74" spans="1:8" x14ac:dyDescent="0.2">
      <c r="A74" s="1" t="s">
        <v>25</v>
      </c>
    </row>
    <row r="75" spans="1:8" x14ac:dyDescent="0.2">
      <c r="A75" s="1" t="s">
        <v>38</v>
      </c>
    </row>
    <row r="76" spans="1:8" x14ac:dyDescent="0.2">
      <c r="B76" s="1">
        <v>1</v>
      </c>
      <c r="C76" s="1">
        <v>2</v>
      </c>
      <c r="D76" s="1">
        <v>3</v>
      </c>
      <c r="E76" s="1">
        <v>4</v>
      </c>
      <c r="F76" s="1">
        <v>5</v>
      </c>
      <c r="G76" s="1">
        <v>6</v>
      </c>
      <c r="H76" s="1">
        <v>7</v>
      </c>
    </row>
    <row r="77" spans="1:8" x14ac:dyDescent="0.2">
      <c r="A77" s="8" t="s">
        <v>19</v>
      </c>
      <c r="B77" s="9">
        <f>NFkB0X_Day1!F88</f>
        <v>1.216517857142857</v>
      </c>
      <c r="C77" s="9">
        <f>NFkB0X_Day2!F88</f>
        <v>1.3670774511354928</v>
      </c>
      <c r="D77" s="9">
        <f>NFkB0X_Day3!F89</f>
        <v>1.4877450980392157</v>
      </c>
      <c r="E77" s="9">
        <f>NFkB0X_Day4!F82</f>
        <v>1.4975490196078431</v>
      </c>
      <c r="F77" s="9">
        <f>NFkB0X_Day5!F86</f>
        <v>1.2420634920634921</v>
      </c>
      <c r="G77" s="9">
        <f>NFkB0X_Day6!F89</f>
        <v>1.2956349206349209</v>
      </c>
      <c r="H77" s="9">
        <f>NFkB0X_Day7!F89</f>
        <v>1.3214285714285716</v>
      </c>
    </row>
    <row r="78" spans="1:8" x14ac:dyDescent="0.2">
      <c r="A78" s="8" t="s">
        <v>0</v>
      </c>
      <c r="B78" s="9">
        <f>NFkB5X_Day1!F102</f>
        <v>1.4591836734693877</v>
      </c>
      <c r="C78" s="9">
        <f>NFkB5X_Day2!F96</f>
        <v>1.3396334710855415</v>
      </c>
      <c r="D78" s="9">
        <f>NFkB5X_Day3!F103</f>
        <v>1.3958333333333333</v>
      </c>
      <c r="E78" s="9">
        <f>NFkB5X_Day4!F107</f>
        <v>1.3146929824561406</v>
      </c>
      <c r="F78" s="9">
        <f>NFkB5X_Day5!F105</f>
        <v>1.46875</v>
      </c>
      <c r="G78" s="9">
        <f>NFkB5X_Day6!F108</f>
        <v>1.6006944444444444</v>
      </c>
      <c r="H78" s="9">
        <f>NFkB5X_Day7!F109</f>
        <v>1.7992424242424243</v>
      </c>
    </row>
    <row r="79" spans="1:8" x14ac:dyDescent="0.2">
      <c r="A79" s="8" t="s">
        <v>20</v>
      </c>
      <c r="B79" s="9">
        <f>NFkB0X_Day1!F90</f>
        <v>7.5351527501220428E-2</v>
      </c>
      <c r="C79" s="9">
        <f>NFkB0X_Day2!F90</f>
        <v>7.5047937088494332E-2</v>
      </c>
      <c r="D79" s="9">
        <f>NFkB0X_Day3!F91</f>
        <v>0.12097154658820422</v>
      </c>
      <c r="E79" s="9">
        <f>NFkB0X_Day4!F84</f>
        <v>0.10874364081716455</v>
      </c>
      <c r="F79" s="9">
        <f>NFkB0X_Day5!F88</f>
        <v>0.14216238687811317</v>
      </c>
      <c r="G79" s="9">
        <f>NFkB0X_Day6!F91</f>
        <v>0.15039368426589519</v>
      </c>
      <c r="H79" s="9">
        <f>NFkB0X_Day7!F91</f>
        <v>0.11862524277629082</v>
      </c>
    </row>
    <row r="80" spans="1:8" x14ac:dyDescent="0.2">
      <c r="A80" s="8" t="s">
        <v>21</v>
      </c>
      <c r="B80" s="9">
        <f>NFkB5X_Day1!F104</f>
        <v>0.14755667943282136</v>
      </c>
      <c r="C80" s="9">
        <f>NFkB5X_Day2!F98</f>
        <v>0.11772975908214899</v>
      </c>
      <c r="D80" s="9">
        <f>NFkB5X_Day3!F105</f>
        <v>0.11334558757279541</v>
      </c>
      <c r="E80" s="9">
        <f>NFkB5X_Day4!F109</f>
        <v>0.10987722244227582</v>
      </c>
      <c r="F80" s="9">
        <f>NFkB5X_Day5!F107</f>
        <v>0.17491618062405703</v>
      </c>
      <c r="G80" s="9">
        <f>NFkB5X_Day6!F110</f>
        <v>0.20370220911220926</v>
      </c>
      <c r="H80" s="9">
        <f>NFkB5X_Day7!F111</f>
        <v>0.3877796393165881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D6256-8B27-9648-9727-D15C8FAA187A}">
  <dimension ref="A1:T98"/>
  <sheetViews>
    <sheetView topLeftCell="A48" zoomScale="106" workbookViewId="0">
      <selection activeCell="S89" sqref="S89"/>
    </sheetView>
  </sheetViews>
  <sheetFormatPr baseColWidth="10" defaultColWidth="8.83203125" defaultRowHeight="15" x14ac:dyDescent="0.2"/>
  <cols>
    <col min="1" max="1" width="8.83203125" customWidth="1"/>
    <col min="3" max="3" width="11.83203125" bestFit="1" customWidth="1"/>
  </cols>
  <sheetData>
    <row r="1" spans="1:19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19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19" x14ac:dyDescent="0.2">
      <c r="C3">
        <v>839</v>
      </c>
      <c r="D3">
        <v>0.83333333333333337</v>
      </c>
      <c r="E3">
        <v>1.75</v>
      </c>
      <c r="F3">
        <v>1.2916666666666667</v>
      </c>
      <c r="I3">
        <v>29.964285714285715</v>
      </c>
      <c r="L3">
        <v>28</v>
      </c>
      <c r="M3">
        <v>2.9239999999999999</v>
      </c>
      <c r="N3">
        <v>1.4143556280587275</v>
      </c>
      <c r="O3">
        <v>2.7517482517482517</v>
      </c>
      <c r="P3">
        <v>45</v>
      </c>
      <c r="Q3">
        <v>51.904761904761905</v>
      </c>
      <c r="R3">
        <v>1</v>
      </c>
      <c r="S3">
        <v>10</v>
      </c>
    </row>
    <row r="4" spans="1:19" x14ac:dyDescent="0.2">
      <c r="C4">
        <v>1007</v>
      </c>
      <c r="D4">
        <v>1.6666666666666667</v>
      </c>
      <c r="E4">
        <v>1.8333333333333333</v>
      </c>
      <c r="F4">
        <v>1.75</v>
      </c>
      <c r="I4">
        <v>31.46875</v>
      </c>
      <c r="L4">
        <v>32</v>
      </c>
      <c r="M4">
        <v>2.6734693877551021</v>
      </c>
      <c r="N4">
        <v>1.6893382352941178</v>
      </c>
      <c r="O4">
        <v>3.5386533665835413</v>
      </c>
      <c r="P4">
        <v>7</v>
      </c>
      <c r="Q4">
        <v>76.471698113207552</v>
      </c>
      <c r="R4">
        <v>2</v>
      </c>
      <c r="S4">
        <v>10</v>
      </c>
    </row>
    <row r="5" spans="1:19" x14ac:dyDescent="0.2">
      <c r="C5">
        <v>1062</v>
      </c>
      <c r="D5">
        <v>1</v>
      </c>
      <c r="E5">
        <v>1.5</v>
      </c>
      <c r="F5">
        <v>1.25</v>
      </c>
      <c r="I5">
        <v>26.55</v>
      </c>
      <c r="L5">
        <v>40</v>
      </c>
      <c r="M5">
        <v>3.1974522292993632</v>
      </c>
      <c r="N5">
        <v>1.1173184357541899</v>
      </c>
      <c r="O5">
        <v>3.0113636363636362</v>
      </c>
      <c r="P5">
        <v>14</v>
      </c>
      <c r="Q5">
        <v>44.42230695900858</v>
      </c>
      <c r="R5">
        <v>3</v>
      </c>
      <c r="S5">
        <v>10</v>
      </c>
    </row>
    <row r="6" spans="1:19" x14ac:dyDescent="0.2">
      <c r="C6">
        <v>737</v>
      </c>
      <c r="D6">
        <v>1.6666666666666667</v>
      </c>
      <c r="E6">
        <v>1.9166666666666667</v>
      </c>
      <c r="F6">
        <v>1.7916666666666667</v>
      </c>
      <c r="I6">
        <v>17.547619047619047</v>
      </c>
      <c r="L6">
        <v>42</v>
      </c>
      <c r="M6">
        <v>2.6433823529411766</v>
      </c>
      <c r="N6">
        <v>1.5667215815485998</v>
      </c>
      <c r="O6">
        <v>2.467766116941529</v>
      </c>
      <c r="P6">
        <v>1</v>
      </c>
      <c r="Q6">
        <v>30.773224043715846</v>
      </c>
      <c r="R6">
        <v>4</v>
      </c>
      <c r="S6">
        <v>10</v>
      </c>
    </row>
    <row r="7" spans="1:19" x14ac:dyDescent="0.2">
      <c r="C7">
        <v>1178</v>
      </c>
      <c r="D7">
        <v>1.9166666666666667</v>
      </c>
      <c r="E7">
        <v>2.3333333333333335</v>
      </c>
      <c r="F7">
        <v>2.125</v>
      </c>
      <c r="I7">
        <v>42.071428571428569</v>
      </c>
      <c r="L7">
        <v>28</v>
      </c>
      <c r="M7">
        <v>1.4684684684684686</v>
      </c>
      <c r="N7">
        <v>0.45667870036101083</v>
      </c>
      <c r="O7">
        <v>1.1637931034482758</v>
      </c>
      <c r="P7">
        <v>6</v>
      </c>
      <c r="Q7">
        <v>74.515492957746474</v>
      </c>
      <c r="R7">
        <v>5</v>
      </c>
      <c r="S7">
        <v>10</v>
      </c>
    </row>
    <row r="8" spans="1:19" x14ac:dyDescent="0.2">
      <c r="C8">
        <v>757</v>
      </c>
      <c r="D8">
        <v>1.1666666666666667</v>
      </c>
      <c r="E8">
        <v>1.4166666666666667</v>
      </c>
      <c r="F8">
        <v>1.2916666666666667</v>
      </c>
      <c r="I8">
        <v>24.419354838709676</v>
      </c>
      <c r="L8">
        <v>31</v>
      </c>
      <c r="M8">
        <v>2.1707317073170733</v>
      </c>
      <c r="N8">
        <v>1.3327645051194539</v>
      </c>
      <c r="O8">
        <v>2.007235890014472</v>
      </c>
      <c r="P8">
        <v>1</v>
      </c>
      <c r="Q8">
        <v>37.367176634214189</v>
      </c>
      <c r="R8">
        <v>6</v>
      </c>
      <c r="S8">
        <v>10</v>
      </c>
    </row>
    <row r="9" spans="1:19" x14ac:dyDescent="0.2">
      <c r="C9">
        <v>1042</v>
      </c>
      <c r="D9">
        <v>3.0833333333333335</v>
      </c>
      <c r="E9">
        <v>2.3333333333333335</v>
      </c>
      <c r="F9">
        <v>2.7083333333333335</v>
      </c>
      <c r="I9">
        <v>17.661016949152543</v>
      </c>
      <c r="L9">
        <v>59</v>
      </c>
      <c r="M9">
        <v>3.3467336683417086</v>
      </c>
      <c r="N9">
        <v>1.031434184675835</v>
      </c>
      <c r="O9">
        <v>3.3727810650887573</v>
      </c>
      <c r="P9">
        <v>8</v>
      </c>
      <c r="Q9">
        <v>49.441035474592525</v>
      </c>
      <c r="R9">
        <v>7</v>
      </c>
      <c r="S9">
        <v>10</v>
      </c>
    </row>
    <row r="10" spans="1:19" x14ac:dyDescent="0.2">
      <c r="C10">
        <v>827</v>
      </c>
      <c r="D10">
        <v>8.3333333333333329E-2</v>
      </c>
      <c r="E10">
        <v>1.8333333333333333</v>
      </c>
      <c r="F10">
        <v>0.95833333333333337</v>
      </c>
      <c r="I10">
        <v>82.7</v>
      </c>
      <c r="L10">
        <v>10</v>
      </c>
      <c r="M10">
        <v>4.3809523809523814</v>
      </c>
      <c r="N10">
        <v>2.4354166666666668</v>
      </c>
      <c r="O10">
        <v>3.1326699834162519</v>
      </c>
      <c r="P10">
        <v>1</v>
      </c>
      <c r="Q10">
        <v>253.36759371221282</v>
      </c>
      <c r="R10">
        <v>8</v>
      </c>
      <c r="S10">
        <v>10</v>
      </c>
    </row>
    <row r="11" spans="1:19" x14ac:dyDescent="0.2">
      <c r="C11">
        <v>1107</v>
      </c>
      <c r="D11">
        <v>0.58333333333333337</v>
      </c>
      <c r="E11">
        <v>2.3333333333333335</v>
      </c>
      <c r="F11">
        <v>1.4583333333333333</v>
      </c>
      <c r="I11">
        <v>34.59375</v>
      </c>
      <c r="L11">
        <v>32</v>
      </c>
      <c r="M11">
        <v>2.78494623655914</v>
      </c>
      <c r="N11">
        <v>0.97388059701492535</v>
      </c>
      <c r="O11">
        <v>2.3858520900321545</v>
      </c>
      <c r="P11">
        <v>15</v>
      </c>
      <c r="Q11">
        <v>75.273224043715842</v>
      </c>
      <c r="R11">
        <v>9</v>
      </c>
      <c r="S11">
        <v>10</v>
      </c>
    </row>
    <row r="12" spans="1:19" x14ac:dyDescent="0.2">
      <c r="C12">
        <v>960</v>
      </c>
      <c r="D12">
        <v>1.9166666666666667</v>
      </c>
      <c r="E12">
        <v>2.5833333333333335</v>
      </c>
      <c r="F12">
        <v>2.25</v>
      </c>
      <c r="I12">
        <v>20.425531914893618</v>
      </c>
      <c r="L12">
        <v>47</v>
      </c>
      <c r="M12">
        <v>2.4919786096256686</v>
      </c>
      <c r="N12">
        <v>1.1598513011152416</v>
      </c>
      <c r="O12">
        <v>2.1321138211382116</v>
      </c>
      <c r="P12">
        <v>1</v>
      </c>
      <c r="Q12">
        <v>43.416851441241683</v>
      </c>
      <c r="R12">
        <v>10</v>
      </c>
      <c r="S12">
        <v>10</v>
      </c>
    </row>
    <row r="13" spans="1:19" x14ac:dyDescent="0.2">
      <c r="C13">
        <v>598</v>
      </c>
      <c r="D13">
        <v>1.6666666666666667</v>
      </c>
      <c r="E13">
        <v>0.83333333333333337</v>
      </c>
      <c r="F13">
        <v>1.25</v>
      </c>
      <c r="I13">
        <v>16.611111111111111</v>
      </c>
      <c r="L13">
        <v>36</v>
      </c>
      <c r="M13">
        <v>2.419928825622776</v>
      </c>
      <c r="N13">
        <v>1.9811023622047244</v>
      </c>
      <c r="O13">
        <v>2.3808933002481392</v>
      </c>
      <c r="P13">
        <v>1</v>
      </c>
      <c r="Q13">
        <v>32.441471571906355</v>
      </c>
      <c r="R13">
        <v>11</v>
      </c>
      <c r="S13">
        <v>10</v>
      </c>
    </row>
    <row r="14" spans="1:19" x14ac:dyDescent="0.2">
      <c r="C14">
        <v>1246</v>
      </c>
      <c r="D14">
        <v>1.25</v>
      </c>
      <c r="E14">
        <v>0.75</v>
      </c>
      <c r="F14">
        <v>1</v>
      </c>
      <c r="I14">
        <v>59.333333333333336</v>
      </c>
      <c r="L14">
        <v>21</v>
      </c>
      <c r="M14">
        <v>1.6976744186046511</v>
      </c>
      <c r="N14">
        <v>0.73359840954274358</v>
      </c>
      <c r="O14">
        <v>2.3555555555555556</v>
      </c>
      <c r="P14">
        <v>22</v>
      </c>
      <c r="Q14">
        <v>110.5725806451613</v>
      </c>
      <c r="R14">
        <v>12</v>
      </c>
      <c r="S14">
        <v>10</v>
      </c>
    </row>
    <row r="15" spans="1:19" x14ac:dyDescent="0.2">
      <c r="C15">
        <v>765</v>
      </c>
      <c r="D15">
        <v>0.91666666666666663</v>
      </c>
      <c r="E15">
        <v>2.25</v>
      </c>
      <c r="F15">
        <v>1.5833333333333333</v>
      </c>
      <c r="I15">
        <v>22.5</v>
      </c>
      <c r="L15">
        <v>34</v>
      </c>
      <c r="M15">
        <v>2.7230769230769232</v>
      </c>
      <c r="N15">
        <v>1.4960998439937598</v>
      </c>
      <c r="O15">
        <v>2.5332302936630602</v>
      </c>
      <c r="P15">
        <v>1</v>
      </c>
      <c r="Q15">
        <v>44.613157894736844</v>
      </c>
      <c r="R15">
        <v>13</v>
      </c>
      <c r="S15">
        <v>10</v>
      </c>
    </row>
    <row r="16" spans="1:19" x14ac:dyDescent="0.2">
      <c r="C16" t="s">
        <v>2</v>
      </c>
      <c r="I16" t="s">
        <v>15</v>
      </c>
      <c r="L16" t="s">
        <v>2</v>
      </c>
    </row>
    <row r="17" spans="3:19" x14ac:dyDescent="0.2">
      <c r="C17">
        <v>981</v>
      </c>
      <c r="D17">
        <v>2.1666666666666665</v>
      </c>
      <c r="E17">
        <v>2.3333333333333335</v>
      </c>
      <c r="F17">
        <v>2.25</v>
      </c>
      <c r="I17">
        <v>23.357142857142858</v>
      </c>
      <c r="L17">
        <v>42</v>
      </c>
      <c r="M17">
        <v>2.6125654450261782</v>
      </c>
      <c r="N17">
        <v>0.85925925925925928</v>
      </c>
      <c r="O17">
        <v>2.2000000000000002</v>
      </c>
      <c r="P17">
        <v>1</v>
      </c>
      <c r="Q17">
        <v>40.702258726899387</v>
      </c>
      <c r="R17">
        <v>15</v>
      </c>
      <c r="S17">
        <v>10</v>
      </c>
    </row>
    <row r="18" spans="3:19" x14ac:dyDescent="0.2">
      <c r="C18">
        <v>1168</v>
      </c>
      <c r="D18">
        <v>1.8333333333333333</v>
      </c>
      <c r="E18">
        <v>1.5833333333333333</v>
      </c>
      <c r="F18">
        <v>1.7083333333333333</v>
      </c>
      <c r="I18">
        <v>29.2</v>
      </c>
      <c r="L18">
        <v>40</v>
      </c>
      <c r="M18">
        <v>2.7820512820512819</v>
      </c>
      <c r="N18">
        <v>0.75</v>
      </c>
      <c r="O18">
        <v>2.3235294117647061</v>
      </c>
      <c r="P18">
        <v>9</v>
      </c>
      <c r="Q18">
        <v>66.372312983662937</v>
      </c>
      <c r="R18">
        <v>16</v>
      </c>
      <c r="S18">
        <v>10</v>
      </c>
    </row>
    <row r="19" spans="3:19" x14ac:dyDescent="0.2">
      <c r="C19">
        <v>1045</v>
      </c>
      <c r="D19">
        <v>1.5833333333333333</v>
      </c>
      <c r="E19">
        <v>0.83333333333333337</v>
      </c>
      <c r="F19">
        <v>1.2083333333333333</v>
      </c>
      <c r="I19">
        <v>21.770833333333332</v>
      </c>
      <c r="L19">
        <v>48</v>
      </c>
      <c r="M19">
        <v>2.0591397849462365</v>
      </c>
      <c r="N19">
        <v>0.68105065666041276</v>
      </c>
      <c r="O19">
        <v>2.0084033613445378</v>
      </c>
      <c r="P19">
        <v>1</v>
      </c>
      <c r="Q19">
        <v>39.260617760617762</v>
      </c>
      <c r="R19">
        <v>17</v>
      </c>
      <c r="S19">
        <v>10</v>
      </c>
    </row>
    <row r="20" spans="3:19" x14ac:dyDescent="0.2">
      <c r="C20">
        <v>648</v>
      </c>
      <c r="D20">
        <v>0.58333333333333337</v>
      </c>
      <c r="E20">
        <v>1.3333333333333333</v>
      </c>
      <c r="F20">
        <v>0.95833333333333337</v>
      </c>
      <c r="I20">
        <v>22.344827586206897</v>
      </c>
      <c r="L20">
        <v>29</v>
      </c>
      <c r="M20">
        <v>4.4361111111111109</v>
      </c>
      <c r="N20">
        <v>2.6145339652448656</v>
      </c>
      <c r="O20">
        <v>4.227034120734908</v>
      </c>
      <c r="P20">
        <v>27</v>
      </c>
      <c r="Q20">
        <v>37.098613251155626</v>
      </c>
      <c r="R20">
        <v>18</v>
      </c>
      <c r="S20">
        <v>10</v>
      </c>
    </row>
    <row r="21" spans="3:19" x14ac:dyDescent="0.2">
      <c r="C21">
        <v>1076</v>
      </c>
      <c r="D21">
        <v>1.6666666666666667</v>
      </c>
      <c r="E21">
        <v>1.4166666666666667</v>
      </c>
      <c r="F21">
        <v>1.5416666666666667</v>
      </c>
      <c r="I21">
        <v>33.625</v>
      </c>
      <c r="L21">
        <v>32</v>
      </c>
      <c r="M21">
        <v>1.6081081081081081</v>
      </c>
      <c r="N21">
        <v>0.67158671586715868</v>
      </c>
      <c r="O21">
        <v>1.5616797900262467</v>
      </c>
      <c r="P21">
        <v>1</v>
      </c>
      <c r="Q21">
        <v>77.906614785992218</v>
      </c>
      <c r="R21">
        <v>19</v>
      </c>
      <c r="S21">
        <v>10</v>
      </c>
    </row>
    <row r="22" spans="3:19" x14ac:dyDescent="0.2">
      <c r="C22">
        <v>1245</v>
      </c>
      <c r="D22">
        <v>0.83333333333333337</v>
      </c>
      <c r="E22">
        <v>2.0833333333333335</v>
      </c>
      <c r="F22">
        <v>1.4583333333333333</v>
      </c>
      <c r="I22">
        <v>36.617647058823529</v>
      </c>
      <c r="L22">
        <v>34</v>
      </c>
      <c r="M22">
        <v>2.0952380952380953</v>
      </c>
      <c r="N22">
        <v>0.35166994106090371</v>
      </c>
      <c r="O22">
        <v>1.12109375</v>
      </c>
      <c r="P22">
        <v>1</v>
      </c>
      <c r="Q22">
        <v>72.928757602085142</v>
      </c>
      <c r="R22">
        <v>20</v>
      </c>
      <c r="S22">
        <v>10</v>
      </c>
    </row>
    <row r="23" spans="3:19" x14ac:dyDescent="0.2">
      <c r="C23">
        <v>879</v>
      </c>
      <c r="D23">
        <v>2.0833333333333335</v>
      </c>
      <c r="E23">
        <v>2</v>
      </c>
      <c r="F23">
        <v>2.0416666666666665</v>
      </c>
      <c r="I23">
        <v>18.702127659574469</v>
      </c>
      <c r="L23">
        <v>47</v>
      </c>
      <c r="M23">
        <v>2.262295081967213</v>
      </c>
      <c r="N23">
        <v>1.4835355285961871</v>
      </c>
      <c r="O23">
        <v>2.3537284894837476</v>
      </c>
      <c r="P23">
        <v>19</v>
      </c>
      <c r="Q23">
        <v>32.595866819747414</v>
      </c>
      <c r="R23">
        <v>21</v>
      </c>
      <c r="S23">
        <v>10</v>
      </c>
    </row>
    <row r="24" spans="3:19" x14ac:dyDescent="0.2">
      <c r="C24">
        <v>726</v>
      </c>
      <c r="D24">
        <v>2.5</v>
      </c>
      <c r="E24">
        <v>2.5833333333333335</v>
      </c>
      <c r="F24">
        <v>2.5416666666666665</v>
      </c>
      <c r="I24">
        <v>19.621621621621621</v>
      </c>
      <c r="L24">
        <v>37</v>
      </c>
      <c r="M24">
        <v>2</v>
      </c>
      <c r="N24">
        <v>1.0925039872408293</v>
      </c>
      <c r="O24">
        <v>2.0029542097488924</v>
      </c>
      <c r="P24">
        <v>97</v>
      </c>
      <c r="Q24">
        <v>35.173553719008261</v>
      </c>
      <c r="R24">
        <v>22</v>
      </c>
      <c r="S24">
        <v>10</v>
      </c>
    </row>
    <row r="25" spans="3:19" x14ac:dyDescent="0.2">
      <c r="C25">
        <v>706</v>
      </c>
      <c r="D25">
        <v>1.1666666666666667</v>
      </c>
      <c r="E25">
        <v>1.0833333333333333</v>
      </c>
      <c r="F25">
        <v>1.125</v>
      </c>
      <c r="I25">
        <v>22.774193548387096</v>
      </c>
      <c r="L25">
        <v>31</v>
      </c>
      <c r="M25">
        <v>2.4721189591078065</v>
      </c>
      <c r="N25">
        <v>1.6504559270516717</v>
      </c>
      <c r="O25">
        <v>2.2828947368421053</v>
      </c>
      <c r="P25">
        <v>16</v>
      </c>
      <c r="Q25">
        <v>34.772307692307692</v>
      </c>
      <c r="R25">
        <v>23</v>
      </c>
      <c r="S25">
        <v>10</v>
      </c>
    </row>
    <row r="26" spans="3:19" x14ac:dyDescent="0.2">
      <c r="C26">
        <v>1068</v>
      </c>
      <c r="D26">
        <v>1.3333333333333333</v>
      </c>
      <c r="E26">
        <v>1</v>
      </c>
      <c r="F26">
        <v>1.1666666666666667</v>
      </c>
      <c r="I26">
        <v>41.07692307692308</v>
      </c>
      <c r="L26">
        <v>26</v>
      </c>
      <c r="M26">
        <v>2.4726027397260273</v>
      </c>
      <c r="N26">
        <v>1.0458715596330275</v>
      </c>
      <c r="O26">
        <v>2.6560693641618496</v>
      </c>
      <c r="P26">
        <v>1</v>
      </c>
      <c r="Q26">
        <v>70.264044943820224</v>
      </c>
      <c r="R26">
        <v>24</v>
      </c>
      <c r="S26">
        <v>10</v>
      </c>
    </row>
    <row r="27" spans="3:19" x14ac:dyDescent="0.2">
      <c r="C27">
        <v>1137</v>
      </c>
      <c r="D27">
        <v>1.3333333333333333</v>
      </c>
      <c r="E27">
        <v>2.0833333333333335</v>
      </c>
      <c r="F27">
        <v>1.7083333333333333</v>
      </c>
      <c r="I27">
        <v>32.485714285714288</v>
      </c>
      <c r="L27">
        <v>35</v>
      </c>
      <c r="M27">
        <v>2.4661654135338344</v>
      </c>
      <c r="N27">
        <v>0.55534351145038163</v>
      </c>
      <c r="O27">
        <v>2.2097378277153559</v>
      </c>
      <c r="P27">
        <v>1</v>
      </c>
      <c r="Q27">
        <v>51.514938488576448</v>
      </c>
      <c r="R27">
        <v>25</v>
      </c>
      <c r="S27">
        <v>10</v>
      </c>
    </row>
    <row r="28" spans="3:19" x14ac:dyDescent="0.2">
      <c r="C28">
        <v>1059</v>
      </c>
      <c r="D28">
        <v>0.66666666666666663</v>
      </c>
      <c r="E28">
        <v>0.58333333333333337</v>
      </c>
      <c r="F28">
        <v>0.625</v>
      </c>
      <c r="I28">
        <v>37.821428571428569</v>
      </c>
      <c r="L28">
        <v>28</v>
      </c>
      <c r="M28">
        <v>2.3219178082191783</v>
      </c>
      <c r="N28">
        <v>0.85251798561151082</v>
      </c>
      <c r="O28">
        <v>2.2105263157894739</v>
      </c>
      <c r="P28">
        <v>15</v>
      </c>
      <c r="Q28">
        <v>57.038022813688215</v>
      </c>
      <c r="R28">
        <v>26</v>
      </c>
      <c r="S28">
        <v>10</v>
      </c>
    </row>
    <row r="29" spans="3:19" x14ac:dyDescent="0.2">
      <c r="C29">
        <v>826</v>
      </c>
      <c r="D29">
        <v>1.8333333333333333</v>
      </c>
      <c r="E29">
        <v>1.0833333333333333</v>
      </c>
      <c r="F29">
        <v>1.4583333333333333</v>
      </c>
      <c r="I29">
        <v>18.355555555555554</v>
      </c>
      <c r="L29">
        <v>45</v>
      </c>
      <c r="M29">
        <v>2.2350993377483444</v>
      </c>
      <c r="N29">
        <v>0.98039215686274506</v>
      </c>
      <c r="O29">
        <v>2.0969899665551841</v>
      </c>
      <c r="P29">
        <v>87</v>
      </c>
      <c r="Q29">
        <v>32.691342534504393</v>
      </c>
      <c r="R29">
        <v>27</v>
      </c>
      <c r="S29">
        <v>10</v>
      </c>
    </row>
    <row r="30" spans="3:19" x14ac:dyDescent="0.2">
      <c r="C30">
        <v>786</v>
      </c>
      <c r="D30">
        <v>1.0833333333333333</v>
      </c>
      <c r="E30">
        <v>1.25</v>
      </c>
      <c r="F30">
        <v>1.1666666666666667</v>
      </c>
      <c r="I30">
        <v>28.071428571428573</v>
      </c>
      <c r="L30">
        <v>28</v>
      </c>
      <c r="M30">
        <v>2.9362745098039214</v>
      </c>
      <c r="N30">
        <v>2.2649572649572649</v>
      </c>
      <c r="O30">
        <v>3.056</v>
      </c>
      <c r="P30">
        <v>1</v>
      </c>
      <c r="Q30">
        <v>45.264294790343072</v>
      </c>
      <c r="R30">
        <v>28</v>
      </c>
      <c r="S30">
        <v>10</v>
      </c>
    </row>
    <row r="31" spans="3:19" x14ac:dyDescent="0.2">
      <c r="C31">
        <v>1037</v>
      </c>
      <c r="D31">
        <v>1.0833333333333333</v>
      </c>
      <c r="E31">
        <v>1.8333333333333333</v>
      </c>
      <c r="F31">
        <v>1.4583333333333333</v>
      </c>
      <c r="I31">
        <v>29.62857142857143</v>
      </c>
      <c r="L31">
        <v>35</v>
      </c>
      <c r="M31">
        <v>2.8645161290322583</v>
      </c>
      <c r="N31">
        <v>0.89552238805970152</v>
      </c>
      <c r="O31">
        <v>2.3084832904884318</v>
      </c>
      <c r="P31">
        <v>3</v>
      </c>
      <c r="Q31">
        <v>52.421259842519682</v>
      </c>
      <c r="R31">
        <v>29</v>
      </c>
      <c r="S31">
        <v>10</v>
      </c>
    </row>
    <row r="32" spans="3:19" x14ac:dyDescent="0.2">
      <c r="C32">
        <v>975</v>
      </c>
      <c r="D32">
        <v>1.1666666666666667</v>
      </c>
      <c r="E32">
        <v>1.1666666666666667</v>
      </c>
      <c r="F32">
        <v>1.1666666666666667</v>
      </c>
      <c r="I32">
        <v>37.5</v>
      </c>
      <c r="L32">
        <v>26</v>
      </c>
      <c r="M32">
        <v>2.4817518248175183</v>
      </c>
      <c r="N32">
        <v>1.2935483870967741</v>
      </c>
      <c r="O32">
        <v>2.5342465753424657</v>
      </c>
      <c r="P32">
        <v>1</v>
      </c>
      <c r="Q32">
        <v>57.661885245901637</v>
      </c>
      <c r="R32">
        <v>30</v>
      </c>
      <c r="S32">
        <v>10</v>
      </c>
    </row>
    <row r="33" spans="3:20" x14ac:dyDescent="0.2">
      <c r="C33">
        <v>1100</v>
      </c>
      <c r="D33">
        <v>1.8333333333333333</v>
      </c>
      <c r="E33">
        <v>1.75</v>
      </c>
      <c r="F33">
        <v>1.7916666666666667</v>
      </c>
      <c r="I33">
        <v>28.205128205128204</v>
      </c>
      <c r="L33">
        <v>39</v>
      </c>
      <c r="M33">
        <v>1.8053097345132743</v>
      </c>
      <c r="N33">
        <v>0.57090239410681398</v>
      </c>
      <c r="O33">
        <v>1.63</v>
      </c>
      <c r="P33">
        <v>1</v>
      </c>
      <c r="Q33">
        <v>53.939146230699365</v>
      </c>
      <c r="R33">
        <v>31</v>
      </c>
      <c r="S33">
        <v>10</v>
      </c>
    </row>
    <row r="34" spans="3:20" x14ac:dyDescent="0.2">
      <c r="C34">
        <v>962</v>
      </c>
      <c r="D34">
        <v>0.66666666666666663</v>
      </c>
      <c r="E34">
        <v>1</v>
      </c>
      <c r="F34">
        <v>0.83333333333333337</v>
      </c>
      <c r="I34">
        <v>38.479999999999997</v>
      </c>
      <c r="L34">
        <v>25</v>
      </c>
      <c r="M34">
        <v>2.9358974358974357</v>
      </c>
      <c r="N34">
        <v>1.0453720508166968</v>
      </c>
      <c r="O34">
        <v>2.7660044150110377</v>
      </c>
      <c r="P34">
        <v>1</v>
      </c>
      <c r="Q34">
        <v>56.255717255717258</v>
      </c>
      <c r="R34">
        <v>32</v>
      </c>
      <c r="S34">
        <v>10</v>
      </c>
    </row>
    <row r="35" spans="3:20" x14ac:dyDescent="0.2">
      <c r="C35">
        <v>847</v>
      </c>
      <c r="D35">
        <v>0.91666666666666663</v>
      </c>
      <c r="E35">
        <v>1.5</v>
      </c>
      <c r="F35">
        <v>1.2083333333333333</v>
      </c>
      <c r="I35">
        <v>24.2</v>
      </c>
      <c r="L35">
        <v>35</v>
      </c>
      <c r="M35">
        <v>2.7607142857142857</v>
      </c>
      <c r="N35">
        <v>1.6239168110918545</v>
      </c>
      <c r="O35">
        <v>3.0125673249551168</v>
      </c>
      <c r="P35">
        <v>1</v>
      </c>
      <c r="Q35">
        <v>38.941037735849058</v>
      </c>
      <c r="R35">
        <v>1</v>
      </c>
      <c r="S35">
        <v>76</v>
      </c>
    </row>
    <row r="36" spans="3:20" x14ac:dyDescent="0.2">
      <c r="C36">
        <v>1141</v>
      </c>
      <c r="D36">
        <v>1</v>
      </c>
      <c r="E36">
        <v>1.0833333333333333</v>
      </c>
      <c r="F36">
        <v>1.0416666666666667</v>
      </c>
      <c r="I36">
        <v>41.25</v>
      </c>
      <c r="L36">
        <v>26</v>
      </c>
      <c r="M36">
        <v>2.9585798816568047</v>
      </c>
      <c r="N36">
        <v>0.61808118081180807</v>
      </c>
      <c r="O36">
        <v>1.5920792079207922</v>
      </c>
      <c r="P36">
        <v>1</v>
      </c>
      <c r="Q36">
        <v>53.674725274725276</v>
      </c>
      <c r="R36">
        <v>2</v>
      </c>
      <c r="S36">
        <v>76</v>
      </c>
    </row>
    <row r="37" spans="3:20" x14ac:dyDescent="0.2">
      <c r="C37">
        <v>990</v>
      </c>
      <c r="D37">
        <v>0.33333333333333331</v>
      </c>
      <c r="E37">
        <v>1.1666666666666667</v>
      </c>
      <c r="F37">
        <v>0.75</v>
      </c>
      <c r="I37">
        <v>75</v>
      </c>
      <c r="L37">
        <v>24</v>
      </c>
      <c r="M37">
        <v>2.9833333333333334</v>
      </c>
      <c r="N37">
        <v>1.2003484320557491</v>
      </c>
      <c r="O37">
        <v>2.8215962441314555</v>
      </c>
      <c r="P37">
        <v>1</v>
      </c>
      <c r="Q37">
        <v>60.4</v>
      </c>
      <c r="R37">
        <v>3</v>
      </c>
      <c r="S37">
        <v>76</v>
      </c>
    </row>
    <row r="38" spans="3:20" x14ac:dyDescent="0.2">
      <c r="C38">
        <v>1050</v>
      </c>
      <c r="D38">
        <v>0.41666666666666669</v>
      </c>
      <c r="E38">
        <v>0.25</v>
      </c>
      <c r="F38">
        <v>0.33333333333333331</v>
      </c>
      <c r="I38">
        <v>75</v>
      </c>
      <c r="L38">
        <v>14</v>
      </c>
      <c r="M38">
        <v>3</v>
      </c>
      <c r="N38">
        <v>1.05</v>
      </c>
      <c r="O38">
        <v>2.83</v>
      </c>
      <c r="P38">
        <v>1</v>
      </c>
      <c r="Q38">
        <v>87.969814995131458</v>
      </c>
      <c r="R38">
        <v>4</v>
      </c>
      <c r="S38">
        <v>76</v>
      </c>
    </row>
    <row r="39" spans="3:20" x14ac:dyDescent="0.2">
      <c r="C39">
        <v>1003</v>
      </c>
      <c r="D39">
        <v>0.66666666666666663</v>
      </c>
      <c r="E39">
        <v>0.66666666666666663</v>
      </c>
      <c r="F39">
        <v>0.66666666666666663</v>
      </c>
      <c r="I39">
        <v>45.590909090909093</v>
      </c>
      <c r="L39">
        <v>22</v>
      </c>
      <c r="M39">
        <v>3.3756613756613758</v>
      </c>
      <c r="N39">
        <v>1.3844765342960288</v>
      </c>
      <c r="O39">
        <v>3.2946859903381642</v>
      </c>
      <c r="P39">
        <v>20</v>
      </c>
      <c r="Q39">
        <v>68.581673306772913</v>
      </c>
      <c r="R39">
        <v>7</v>
      </c>
      <c r="S39">
        <v>76</v>
      </c>
    </row>
    <row r="40" spans="3:20" x14ac:dyDescent="0.2">
      <c r="C40">
        <v>838</v>
      </c>
      <c r="D40">
        <v>2.1666666666666665</v>
      </c>
      <c r="E40">
        <v>1.25</v>
      </c>
      <c r="F40">
        <v>1.7083333333333333</v>
      </c>
      <c r="I40">
        <v>22.648648648648649</v>
      </c>
      <c r="L40">
        <v>37</v>
      </c>
      <c r="M40">
        <v>1.7197452229299364</v>
      </c>
      <c r="N40">
        <v>1.1137521222410867</v>
      </c>
      <c r="O40">
        <v>1.9090909090909092</v>
      </c>
      <c r="P40">
        <v>47</v>
      </c>
      <c r="Q40">
        <v>38.939086294416242</v>
      </c>
      <c r="R40">
        <v>9</v>
      </c>
      <c r="S40">
        <v>76</v>
      </c>
    </row>
    <row r="41" spans="3:20" x14ac:dyDescent="0.2">
      <c r="C41">
        <v>1206</v>
      </c>
      <c r="D41">
        <v>0.5</v>
      </c>
      <c r="E41">
        <v>1</v>
      </c>
      <c r="F41">
        <v>0.75</v>
      </c>
      <c r="I41">
        <v>37.6875</v>
      </c>
      <c r="L41">
        <v>32</v>
      </c>
      <c r="M41">
        <v>1.7096774193548387</v>
      </c>
      <c r="N41">
        <v>0.42307692307692307</v>
      </c>
      <c r="O41">
        <v>1.736318407960199</v>
      </c>
      <c r="P41">
        <v>1</v>
      </c>
      <c r="Q41">
        <v>53.790389395194694</v>
      </c>
      <c r="R41">
        <v>10</v>
      </c>
      <c r="S41">
        <v>76</v>
      </c>
    </row>
    <row r="42" spans="3:20" x14ac:dyDescent="0.2">
      <c r="C42">
        <v>725</v>
      </c>
      <c r="D42">
        <v>0.58333333333333337</v>
      </c>
      <c r="E42">
        <v>0.25</v>
      </c>
      <c r="F42">
        <v>0.41666666666666669</v>
      </c>
      <c r="I42">
        <v>48.333333333333336</v>
      </c>
      <c r="L42">
        <v>15</v>
      </c>
      <c r="M42">
        <v>3.1724137931034484</v>
      </c>
      <c r="N42">
        <v>2.0112721417069244</v>
      </c>
      <c r="O42">
        <v>3.1914893617021276</v>
      </c>
      <c r="P42">
        <v>63</v>
      </c>
      <c r="Q42">
        <v>56.503467406380025</v>
      </c>
      <c r="R42">
        <v>11</v>
      </c>
      <c r="S42">
        <v>76</v>
      </c>
    </row>
    <row r="43" spans="3:20" x14ac:dyDescent="0.2">
      <c r="C43">
        <v>1290</v>
      </c>
      <c r="D43">
        <v>0.33333333333333331</v>
      </c>
      <c r="E43">
        <v>0</v>
      </c>
      <c r="F43">
        <v>0.16666666666666666</v>
      </c>
      <c r="I43">
        <v>22.648648648648649</v>
      </c>
      <c r="L43">
        <v>2</v>
      </c>
      <c r="M43">
        <v>0.8384831460674157</v>
      </c>
      <c r="N43">
        <v>0</v>
      </c>
      <c r="O43">
        <v>0.41689944134078211</v>
      </c>
      <c r="P43">
        <v>1</v>
      </c>
      <c r="Q43">
        <v>7</v>
      </c>
      <c r="R43">
        <v>12</v>
      </c>
      <c r="S43">
        <v>76</v>
      </c>
    </row>
    <row r="44" spans="3:20" x14ac:dyDescent="0.2">
      <c r="C44">
        <v>901</v>
      </c>
      <c r="D44">
        <v>0.16666666666666666</v>
      </c>
      <c r="E44">
        <v>1.4166666666666667</v>
      </c>
      <c r="F44">
        <v>0.79166666666666663</v>
      </c>
      <c r="I44">
        <v>53</v>
      </c>
      <c r="L44">
        <v>17</v>
      </c>
      <c r="M44">
        <v>2.7333333333333334</v>
      </c>
      <c r="N44">
        <v>1.2216828478964401</v>
      </c>
      <c r="O44">
        <v>2.5316698656429941</v>
      </c>
      <c r="P44">
        <v>51</v>
      </c>
      <c r="Q44">
        <v>65.913525498891346</v>
      </c>
      <c r="R44">
        <v>14</v>
      </c>
      <c r="S44">
        <v>76</v>
      </c>
    </row>
    <row r="45" spans="3:20" s="3" customFormat="1" x14ac:dyDescent="0.2">
      <c r="R45" s="3">
        <v>16</v>
      </c>
      <c r="S45" s="3">
        <v>76</v>
      </c>
      <c r="T45" s="3" t="s">
        <v>39</v>
      </c>
    </row>
    <row r="46" spans="3:20" x14ac:dyDescent="0.2">
      <c r="C46">
        <v>1097</v>
      </c>
      <c r="D46">
        <v>0.58333333333333337</v>
      </c>
      <c r="E46">
        <v>1</v>
      </c>
      <c r="F46">
        <v>0.79166666666666663</v>
      </c>
      <c r="I46">
        <v>35.387096774193552</v>
      </c>
      <c r="L46">
        <v>31</v>
      </c>
      <c r="M46">
        <v>2.6689655172413791</v>
      </c>
      <c r="N46">
        <v>0.89762340036563071</v>
      </c>
      <c r="O46">
        <v>2.4624277456647401</v>
      </c>
      <c r="P46">
        <v>1</v>
      </c>
      <c r="Q46">
        <v>55.563909774436091</v>
      </c>
      <c r="R46">
        <v>17</v>
      </c>
      <c r="S46">
        <v>76</v>
      </c>
    </row>
    <row r="47" spans="3:20" x14ac:dyDescent="0.2">
      <c r="C47">
        <v>1138</v>
      </c>
      <c r="D47">
        <v>1</v>
      </c>
      <c r="E47">
        <v>1.25</v>
      </c>
      <c r="F47">
        <v>1.125</v>
      </c>
      <c r="I47">
        <v>43.769230769230766</v>
      </c>
      <c r="L47">
        <v>26</v>
      </c>
      <c r="M47">
        <v>2.341880341880342</v>
      </c>
      <c r="N47">
        <v>0.56952380952380954</v>
      </c>
      <c r="O47">
        <v>1.9068965517241379</v>
      </c>
      <c r="P47">
        <v>1</v>
      </c>
      <c r="Q47">
        <v>54.351111111111109</v>
      </c>
      <c r="R47">
        <v>19</v>
      </c>
      <c r="S47">
        <v>76</v>
      </c>
    </row>
    <row r="48" spans="3:20" x14ac:dyDescent="0.2">
      <c r="C48">
        <v>1235</v>
      </c>
      <c r="D48">
        <v>8.3333333333333329E-2</v>
      </c>
      <c r="E48">
        <v>0.58333333333333337</v>
      </c>
      <c r="F48">
        <v>0.33333333333333331</v>
      </c>
      <c r="I48">
        <v>88.214285714285708</v>
      </c>
      <c r="L48">
        <v>14</v>
      </c>
      <c r="M48">
        <v>3.2068965517241379</v>
      </c>
      <c r="N48">
        <v>0.59922928709055878</v>
      </c>
      <c r="O48">
        <v>2.5495495495495497</v>
      </c>
      <c r="P48">
        <v>1</v>
      </c>
      <c r="Q48">
        <v>136.05394190871368</v>
      </c>
      <c r="R48">
        <v>20</v>
      </c>
      <c r="S48">
        <v>76</v>
      </c>
    </row>
    <row r="49" spans="3:19" x14ac:dyDescent="0.2">
      <c r="C49">
        <v>1301</v>
      </c>
      <c r="D49">
        <v>0.33333333333333331</v>
      </c>
      <c r="E49">
        <v>0.83333333333333337</v>
      </c>
      <c r="F49">
        <v>0.58333333333333337</v>
      </c>
      <c r="I49">
        <v>108.41666666666667</v>
      </c>
      <c r="L49">
        <v>12</v>
      </c>
      <c r="M49">
        <v>1.7580645161290323</v>
      </c>
      <c r="N49">
        <v>0.27102803738317754</v>
      </c>
      <c r="O49">
        <v>1.6339869281045751</v>
      </c>
      <c r="P49">
        <v>1</v>
      </c>
      <c r="Q49">
        <v>206.92789968652036</v>
      </c>
      <c r="R49">
        <v>21</v>
      </c>
      <c r="S49">
        <v>76</v>
      </c>
    </row>
    <row r="50" spans="3:19" x14ac:dyDescent="0.2">
      <c r="C50">
        <v>1028</v>
      </c>
      <c r="D50">
        <v>0.75</v>
      </c>
      <c r="E50">
        <v>0.75</v>
      </c>
      <c r="F50">
        <v>0.75</v>
      </c>
      <c r="I50">
        <v>39.53846153846154</v>
      </c>
      <c r="L50">
        <v>26</v>
      </c>
      <c r="M50">
        <v>1.9177215189873418</v>
      </c>
      <c r="N50">
        <v>1.0918918918918918</v>
      </c>
      <c r="O50">
        <v>1.9175704989154012</v>
      </c>
      <c r="P50">
        <v>13</v>
      </c>
      <c r="Q50">
        <v>64.591194968553452</v>
      </c>
      <c r="R50">
        <v>22</v>
      </c>
      <c r="S50">
        <v>76</v>
      </c>
    </row>
    <row r="51" spans="3:19" x14ac:dyDescent="0.2">
      <c r="C51">
        <v>966</v>
      </c>
      <c r="D51">
        <v>0.5</v>
      </c>
      <c r="E51">
        <v>0.5</v>
      </c>
      <c r="F51">
        <v>0.5</v>
      </c>
      <c r="I51">
        <v>60.375</v>
      </c>
      <c r="L51">
        <v>16</v>
      </c>
      <c r="M51">
        <v>2.8283261802575108</v>
      </c>
      <c r="N51">
        <v>1.2961672473867596</v>
      </c>
      <c r="O51">
        <v>3.0415754923413565</v>
      </c>
      <c r="P51">
        <v>33</v>
      </c>
      <c r="Q51">
        <v>73.916235780765248</v>
      </c>
      <c r="R51">
        <v>23</v>
      </c>
      <c r="S51">
        <v>76</v>
      </c>
    </row>
    <row r="52" spans="3:19" x14ac:dyDescent="0.2">
      <c r="C52">
        <v>1203</v>
      </c>
      <c r="D52">
        <v>0.41666666666666669</v>
      </c>
      <c r="E52">
        <v>1.1666666666666667</v>
      </c>
      <c r="F52">
        <v>0.79166666666666663</v>
      </c>
      <c r="I52">
        <v>54.68181818181818</v>
      </c>
      <c r="L52">
        <v>22</v>
      </c>
      <c r="M52">
        <v>2.9117647058823528</v>
      </c>
      <c r="N52">
        <v>0.55028462998102468</v>
      </c>
      <c r="O52">
        <v>2.2698412698412698</v>
      </c>
      <c r="P52">
        <v>1</v>
      </c>
      <c r="Q52">
        <v>87.34790059982862</v>
      </c>
      <c r="R52">
        <v>24</v>
      </c>
      <c r="S52">
        <v>76</v>
      </c>
    </row>
    <row r="53" spans="3:19" x14ac:dyDescent="0.2">
      <c r="C53">
        <v>856</v>
      </c>
      <c r="D53">
        <v>1.5833333333333333</v>
      </c>
      <c r="E53">
        <v>1.6666666666666667</v>
      </c>
      <c r="F53">
        <v>1.625</v>
      </c>
      <c r="I53">
        <v>21.4</v>
      </c>
      <c r="L53">
        <v>40</v>
      </c>
      <c r="M53">
        <v>2.9276595744680849</v>
      </c>
      <c r="N53">
        <v>1.5516074450084603</v>
      </c>
      <c r="O53">
        <v>2.9005524861878453</v>
      </c>
      <c r="P53">
        <v>12</v>
      </c>
      <c r="Q53">
        <v>28.537922987164528</v>
      </c>
      <c r="R53">
        <v>25</v>
      </c>
      <c r="S53">
        <v>76</v>
      </c>
    </row>
    <row r="54" spans="3:19" x14ac:dyDescent="0.2">
      <c r="C54">
        <v>1093</v>
      </c>
      <c r="D54">
        <v>1.4166666666666667</v>
      </c>
      <c r="E54">
        <v>1.3333333333333333</v>
      </c>
      <c r="F54">
        <v>1.375</v>
      </c>
      <c r="I54">
        <v>26.658536585365855</v>
      </c>
      <c r="L54">
        <v>41</v>
      </c>
      <c r="M54">
        <v>3.8427672955974841</v>
      </c>
      <c r="N54">
        <v>1.026266416510319</v>
      </c>
      <c r="O54">
        <v>3.6295081967213116</v>
      </c>
      <c r="P54">
        <v>1</v>
      </c>
      <c r="Q54">
        <v>50.385740402193782</v>
      </c>
      <c r="R54">
        <v>26</v>
      </c>
      <c r="S54">
        <v>76</v>
      </c>
    </row>
    <row r="55" spans="3:19" x14ac:dyDescent="0.2">
      <c r="C55">
        <v>1067</v>
      </c>
      <c r="D55">
        <v>0.83333333333333337</v>
      </c>
      <c r="E55">
        <v>1</v>
      </c>
      <c r="F55">
        <v>0.91666666666666663</v>
      </c>
      <c r="I55">
        <v>39.518518518518519</v>
      </c>
      <c r="L55">
        <v>27</v>
      </c>
      <c r="M55">
        <v>3.4011627906976742</v>
      </c>
      <c r="N55">
        <v>0.72523364485981312</v>
      </c>
      <c r="O55">
        <v>2.71875</v>
      </c>
      <c r="P55">
        <v>1</v>
      </c>
      <c r="Q55">
        <v>55.493408662900187</v>
      </c>
      <c r="R55">
        <v>27</v>
      </c>
      <c r="S55">
        <v>76</v>
      </c>
    </row>
    <row r="56" spans="3:19" x14ac:dyDescent="0.2">
      <c r="C56">
        <v>1159</v>
      </c>
      <c r="D56">
        <v>1</v>
      </c>
      <c r="E56">
        <v>0.41666666666666669</v>
      </c>
      <c r="F56">
        <v>0.70833333333333337</v>
      </c>
      <c r="I56">
        <v>61</v>
      </c>
      <c r="L56">
        <v>19</v>
      </c>
      <c r="M56">
        <v>2.1240310077519382</v>
      </c>
      <c r="N56">
        <v>0.5112359550561798</v>
      </c>
      <c r="O56">
        <v>1.5141242937853108</v>
      </c>
      <c r="P56">
        <v>10</v>
      </c>
      <c r="Q56">
        <v>91.363295880149806</v>
      </c>
      <c r="R56">
        <v>28</v>
      </c>
      <c r="S56">
        <v>76</v>
      </c>
    </row>
    <row r="57" spans="3:19" x14ac:dyDescent="0.2">
      <c r="C57">
        <v>890</v>
      </c>
      <c r="D57">
        <v>1.4166666666666667</v>
      </c>
      <c r="E57">
        <v>1.6666666666666667</v>
      </c>
      <c r="F57">
        <v>1.5416666666666667</v>
      </c>
      <c r="I57">
        <v>28.70967741935484</v>
      </c>
      <c r="L57">
        <v>31</v>
      </c>
      <c r="M57">
        <v>2.4776785714285716</v>
      </c>
      <c r="N57">
        <v>1.3667820069204153</v>
      </c>
      <c r="O57">
        <v>2.4885496183206106</v>
      </c>
      <c r="P57">
        <v>44</v>
      </c>
      <c r="Q57">
        <v>71.618510158013549</v>
      </c>
      <c r="R57">
        <v>29</v>
      </c>
      <c r="S57">
        <v>76</v>
      </c>
    </row>
    <row r="58" spans="3:19" x14ac:dyDescent="0.2">
      <c r="C58">
        <v>1328</v>
      </c>
      <c r="D58">
        <v>0.25</v>
      </c>
      <c r="E58">
        <v>0.66666666666666663</v>
      </c>
      <c r="F58">
        <v>0.45833333333333331</v>
      </c>
      <c r="I58">
        <v>57.739130434782609</v>
      </c>
      <c r="L58">
        <v>23</v>
      </c>
      <c r="M58">
        <v>1.3018867924528301</v>
      </c>
      <c r="N58">
        <v>0.13934426229508196</v>
      </c>
      <c r="O58">
        <v>1.3068181818181819</v>
      </c>
      <c r="P58">
        <v>1</v>
      </c>
      <c r="Q58">
        <v>96.106094808126414</v>
      </c>
      <c r="R58">
        <v>30</v>
      </c>
      <c r="S58">
        <v>76</v>
      </c>
    </row>
    <row r="59" spans="3:19" x14ac:dyDescent="0.2">
      <c r="C59">
        <v>1070</v>
      </c>
      <c r="D59">
        <v>1.5833333333333333</v>
      </c>
      <c r="E59">
        <v>0.91666666666666663</v>
      </c>
      <c r="F59">
        <v>1.25</v>
      </c>
      <c r="I59">
        <v>35.666666666666664</v>
      </c>
      <c r="L59">
        <v>30</v>
      </c>
      <c r="M59">
        <v>2.9371727748691101</v>
      </c>
      <c r="N59">
        <v>0.46242774566473988</v>
      </c>
      <c r="O59">
        <v>2.3126843657817111</v>
      </c>
      <c r="P59">
        <v>10</v>
      </c>
      <c r="Q59">
        <v>47.429505135387487</v>
      </c>
      <c r="R59">
        <v>31</v>
      </c>
      <c r="S59">
        <v>76</v>
      </c>
    </row>
    <row r="60" spans="3:19" x14ac:dyDescent="0.2">
      <c r="C60">
        <v>889</v>
      </c>
      <c r="D60">
        <v>0.41666666666666669</v>
      </c>
      <c r="E60">
        <v>0.83333333333333337</v>
      </c>
      <c r="F60">
        <v>0.625</v>
      </c>
      <c r="I60">
        <v>40.409090909090907</v>
      </c>
      <c r="L60">
        <v>22</v>
      </c>
      <c r="M60">
        <v>2.5956521739130434</v>
      </c>
      <c r="N60">
        <v>1.5919439579684764</v>
      </c>
      <c r="O60">
        <v>2.8030303030303032</v>
      </c>
      <c r="P60">
        <v>2</v>
      </c>
      <c r="Q60">
        <v>51.995505617977528</v>
      </c>
      <c r="R60">
        <v>32</v>
      </c>
      <c r="S60">
        <v>76</v>
      </c>
    </row>
    <row r="88" spans="1:19" x14ac:dyDescent="0.2">
      <c r="A88" t="e">
        <f t="shared" ref="A88:Q88" si="0">AVERAGE(A3:A86)</f>
        <v>#DIV/0!</v>
      </c>
      <c r="B88" t="e">
        <f t="shared" si="0"/>
        <v>#DIV/0!</v>
      </c>
      <c r="C88">
        <f>AVERAGE(C3:C86)</f>
        <v>997.5</v>
      </c>
      <c r="D88">
        <f t="shared" si="0"/>
        <v>1.1145833333333335</v>
      </c>
      <c r="E88">
        <f t="shared" si="0"/>
        <v>1.3184523809523814</v>
      </c>
      <c r="F88">
        <f>AVERAGE(F3:F86)</f>
        <v>1.216517857142857</v>
      </c>
      <c r="G88" t="e">
        <f t="shared" si="0"/>
        <v>#DIV/0!</v>
      </c>
      <c r="H88" t="e">
        <f t="shared" si="0"/>
        <v>#DIV/0!</v>
      </c>
      <c r="I88">
        <f t="shared" si="0"/>
        <v>38.077277584649089</v>
      </c>
      <c r="J88" t="e">
        <f t="shared" si="0"/>
        <v>#DIV/0!</v>
      </c>
      <c r="K88" t="e">
        <f t="shared" si="0"/>
        <v>#DIV/0!</v>
      </c>
      <c r="L88">
        <f t="shared" si="0"/>
        <v>29.839285714285715</v>
      </c>
      <c r="M88">
        <f t="shared" si="0"/>
        <v>2.5761344663187109</v>
      </c>
      <c r="N88">
        <f t="shared" si="0"/>
        <v>1.077585372535881</v>
      </c>
      <c r="O88">
        <f t="shared" si="0"/>
        <v>2.3852731131092786</v>
      </c>
      <c r="P88">
        <f t="shared" si="0"/>
        <v>12.946428571428571</v>
      </c>
      <c r="Q88">
        <f t="shared" si="0"/>
        <v>63.247107647726274</v>
      </c>
      <c r="S88">
        <f>COUNT(S1:S86)</f>
        <v>57</v>
      </c>
    </row>
    <row r="89" spans="1:19" x14ac:dyDescent="0.2">
      <c r="A89" t="e">
        <f>STDEV(A3:A86)</f>
        <v>#DIV/0!</v>
      </c>
      <c r="B89" t="e">
        <f t="shared" ref="B89:Q89" si="1">STDEV(B3:B86)</f>
        <v>#DIV/0!</v>
      </c>
      <c r="C89">
        <f>STDEV(C3:C86)</f>
        <v>176.93851012042677</v>
      </c>
      <c r="D89">
        <f t="shared" si="1"/>
        <v>0.66087684712865125</v>
      </c>
      <c r="E89">
        <f t="shared" si="1"/>
        <v>0.62806966231581274</v>
      </c>
      <c r="F89">
        <f t="shared" si="1"/>
        <v>0.56889155707896488</v>
      </c>
      <c r="G89" t="e">
        <f t="shared" si="1"/>
        <v>#DIV/0!</v>
      </c>
      <c r="H89" t="e">
        <f t="shared" si="1"/>
        <v>#DIV/0!</v>
      </c>
      <c r="I89">
        <f t="shared" si="1"/>
        <v>19.409716913999628</v>
      </c>
      <c r="J89" t="e">
        <f t="shared" si="1"/>
        <v>#DIV/0!</v>
      </c>
      <c r="K89" t="e">
        <f t="shared" si="1"/>
        <v>#DIV/0!</v>
      </c>
      <c r="L89">
        <f t="shared" si="1"/>
        <v>10.649416178132252</v>
      </c>
      <c r="M89">
        <f t="shared" si="1"/>
        <v>0.67860110648481997</v>
      </c>
      <c r="N89">
        <f t="shared" si="1"/>
        <v>0.55548631570970242</v>
      </c>
      <c r="O89">
        <f t="shared" si="1"/>
        <v>0.68083363915552941</v>
      </c>
      <c r="P89">
        <f t="shared" si="1"/>
        <v>21.355365212906648</v>
      </c>
      <c r="Q89">
        <f t="shared" si="1"/>
        <v>39.327029747303982</v>
      </c>
    </row>
    <row r="90" spans="1:19" x14ac:dyDescent="0.2">
      <c r="A90" t="e">
        <f t="shared" ref="A90:L90" si="2">A89/SQRT($S$88)</f>
        <v>#DIV/0!</v>
      </c>
      <c r="B90" t="e">
        <f t="shared" si="2"/>
        <v>#DIV/0!</v>
      </c>
      <c r="C90">
        <f>C89/SQRT($S$88)</f>
        <v>23.436078186538598</v>
      </c>
      <c r="D90">
        <f t="shared" si="2"/>
        <v>8.7535276805702708E-2</v>
      </c>
      <c r="E90">
        <f t="shared" si="2"/>
        <v>8.3189859022820958E-2</v>
      </c>
      <c r="F90">
        <f t="shared" si="2"/>
        <v>7.5351527501220428E-2</v>
      </c>
      <c r="G90" t="e">
        <f t="shared" si="2"/>
        <v>#DIV/0!</v>
      </c>
      <c r="H90" t="e">
        <f t="shared" si="2"/>
        <v>#DIV/0!</v>
      </c>
      <c r="I90">
        <f t="shared" si="2"/>
        <v>2.5708798094065175</v>
      </c>
      <c r="J90" t="e">
        <f t="shared" si="2"/>
        <v>#DIV/0!</v>
      </c>
      <c r="K90" t="e">
        <f t="shared" si="2"/>
        <v>#DIV/0!</v>
      </c>
      <c r="L90">
        <f t="shared" si="2"/>
        <v>1.4105496311788122</v>
      </c>
      <c r="O90">
        <f>O89/SQRT($S$88)</f>
        <v>9.017861848398448E-2</v>
      </c>
    </row>
    <row r="92" spans="1:19" x14ac:dyDescent="0.2">
      <c r="M92" t="s">
        <v>32</v>
      </c>
      <c r="O92" t="s">
        <v>32</v>
      </c>
    </row>
    <row r="93" spans="1:19" x14ac:dyDescent="0.2">
      <c r="C93" t="e">
        <f>A88+B88</f>
        <v>#DIV/0!</v>
      </c>
      <c r="L93" t="e">
        <f>J88+K88</f>
        <v>#DIV/0!</v>
      </c>
    </row>
    <row r="97" spans="1:15" x14ac:dyDescent="0.2">
      <c r="A97" t="s">
        <v>17</v>
      </c>
      <c r="C97">
        <f>TTEST(C1:C86,NFkB5X_Day1!C1:C99,2,2)</f>
        <v>0.69104682524538186</v>
      </c>
      <c r="F97">
        <f>TTEST(F1:F86,NFkB5X_Day1!F1:F99,2,2)</f>
        <v>0.13269789963820788</v>
      </c>
      <c r="H97" t="s">
        <v>23</v>
      </c>
      <c r="I97">
        <f>TTEST(I1:I86,NFkB5X_Day1!I1:I99,2,2)</f>
        <v>0.86749231270486793</v>
      </c>
      <c r="L97">
        <f>TTEST(L1:L86,NFkB5X_Day1!L1:L99,2,2)</f>
        <v>0.48531966587181286</v>
      </c>
      <c r="M97">
        <f>TTEST(M1:M86,NFkB5X_Day1!M1:M99,2,2)</f>
        <v>0.2962474406392902</v>
      </c>
      <c r="N97">
        <f>TTEST(N1:N86,NFkB5X_Day1!N1:N99,2,2)</f>
        <v>0.11768666580050557</v>
      </c>
      <c r="O97">
        <f>TTEST(O1:O86,NFkB5X_Day1!O1:O99,2,2)</f>
        <v>8.7926272039614881E-2</v>
      </c>
    </row>
    <row r="98" spans="1:15" x14ac:dyDescent="0.2">
      <c r="C98">
        <f>TTEST(C1:C86,NFkB5X_Day1!C1:C99,2,3)</f>
        <v>0.69644506712346388</v>
      </c>
      <c r="F98">
        <f>TTEST(F1:F86,NFkB5X_Day1!F1:F99,2,3)</f>
        <v>0.14808344252908662</v>
      </c>
      <c r="I98">
        <f>TTEST(I1:I86,NFkB5X_Day1!I1:I99,2,3)</f>
        <v>0.86804837436698989</v>
      </c>
      <c r="L98">
        <f>TTEST(L1:L86,NFkB5X_Day1!L1:L99,2,3)</f>
        <v>0.48655298307616113</v>
      </c>
      <c r="M98">
        <f>TTEST(M1:M86,NFkB5X_Day1!M1:M99,2,3)</f>
        <v>0.30308449446424418</v>
      </c>
      <c r="N98">
        <f>TTEST(N1:N86,NFkB5X_Day1!N1:N99,2,3)</f>
        <v>0.11583185812558922</v>
      </c>
      <c r="O98">
        <f>TTEST(O1:O86,NFkB5X_Day1!O1:O99,2,3)</f>
        <v>9.3501508710580328E-2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5A3A-69C6-7749-9F58-BC5520419287}">
  <dimension ref="A1:S107"/>
  <sheetViews>
    <sheetView topLeftCell="A53" workbookViewId="0">
      <selection activeCell="X76" sqref="X76"/>
    </sheetView>
  </sheetViews>
  <sheetFormatPr baseColWidth="10" defaultColWidth="8.83203125" defaultRowHeight="15" x14ac:dyDescent="0.2"/>
  <sheetData>
    <row r="1" spans="1:19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19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19" x14ac:dyDescent="0.2">
      <c r="C3">
        <v>880</v>
      </c>
      <c r="D3">
        <v>1.0833333333333333</v>
      </c>
      <c r="E3">
        <v>1.5833333333333333</v>
      </c>
      <c r="F3">
        <v>1.3333333333333333</v>
      </c>
      <c r="G3">
        <v>28.705882352941178</v>
      </c>
      <c r="H3">
        <v>18.666666666666668</v>
      </c>
      <c r="I3">
        <v>23.157894736842106</v>
      </c>
      <c r="L3">
        <v>38</v>
      </c>
      <c r="M3">
        <v>3.0883720930232559</v>
      </c>
      <c r="N3">
        <v>1.2951612903225806</v>
      </c>
      <c r="O3">
        <v>2.7337164750957856</v>
      </c>
      <c r="P3">
        <v>17</v>
      </c>
      <c r="Q3">
        <v>56.104545454545452</v>
      </c>
      <c r="R3" s="1">
        <v>1</v>
      </c>
      <c r="S3" s="1">
        <v>12</v>
      </c>
    </row>
    <row r="4" spans="1:19" x14ac:dyDescent="0.2">
      <c r="C4">
        <v>1072</v>
      </c>
      <c r="D4">
        <v>0.75</v>
      </c>
      <c r="E4">
        <v>0.58333333333333337</v>
      </c>
      <c r="F4">
        <v>0.66666666666666663</v>
      </c>
      <c r="G4">
        <v>52.545454545454547</v>
      </c>
      <c r="H4">
        <v>23.764705882352942</v>
      </c>
      <c r="I4">
        <v>36.96551724137931</v>
      </c>
      <c r="L4">
        <v>29</v>
      </c>
      <c r="M4">
        <v>2.6861313868613137</v>
      </c>
      <c r="N4">
        <v>1.0522522522522522</v>
      </c>
      <c r="O4">
        <v>2.1604651162790698</v>
      </c>
      <c r="P4">
        <v>1</v>
      </c>
      <c r="Q4">
        <v>57.366598778004075</v>
      </c>
      <c r="R4" s="1">
        <v>2</v>
      </c>
      <c r="S4" s="1">
        <v>12</v>
      </c>
    </row>
    <row r="5" spans="1:19" x14ac:dyDescent="0.2">
      <c r="C5">
        <v>986</v>
      </c>
      <c r="D5">
        <v>0.83333333333333337</v>
      </c>
      <c r="E5">
        <v>1.3333333333333333</v>
      </c>
      <c r="F5">
        <v>1.0833333333333333</v>
      </c>
      <c r="G5">
        <v>31.055555555555557</v>
      </c>
      <c r="H5">
        <v>21.4</v>
      </c>
      <c r="I5">
        <v>25.94736842105263</v>
      </c>
      <c r="L5">
        <v>38</v>
      </c>
      <c r="M5">
        <v>2.6533333333333333</v>
      </c>
      <c r="N5">
        <v>1.1097345132743364</v>
      </c>
      <c r="O5">
        <v>2.3759036144578314</v>
      </c>
      <c r="P5">
        <v>1</v>
      </c>
      <c r="Q5">
        <v>48.535967578520768</v>
      </c>
      <c r="R5" s="1">
        <v>3</v>
      </c>
      <c r="S5" s="1">
        <v>12</v>
      </c>
    </row>
    <row r="6" spans="1:19" x14ac:dyDescent="0.2">
      <c r="C6">
        <v>1210</v>
      </c>
      <c r="D6">
        <v>1.5833333333333333</v>
      </c>
      <c r="E6">
        <v>0.58333333333333337</v>
      </c>
      <c r="F6">
        <v>1.0833333333333333</v>
      </c>
      <c r="G6">
        <v>32</v>
      </c>
      <c r="H6">
        <v>55.222222222222221</v>
      </c>
      <c r="I6">
        <v>41.724137931034484</v>
      </c>
      <c r="L6">
        <v>29</v>
      </c>
      <c r="M6">
        <v>1.93</v>
      </c>
      <c r="N6">
        <v>0.40190476190476193</v>
      </c>
      <c r="O6">
        <v>1.2996742671009771</v>
      </c>
      <c r="P6">
        <v>1</v>
      </c>
      <c r="Q6">
        <v>102.14570135746607</v>
      </c>
      <c r="R6" s="1">
        <v>4</v>
      </c>
      <c r="S6" s="1">
        <v>12</v>
      </c>
    </row>
    <row r="7" spans="1:19" x14ac:dyDescent="0.2">
      <c r="C7">
        <v>829</v>
      </c>
      <c r="D7">
        <v>2.9166666666666665</v>
      </c>
      <c r="E7">
        <v>3.0833333333333335</v>
      </c>
      <c r="F7">
        <v>3</v>
      </c>
      <c r="G7">
        <v>22.238095238095237</v>
      </c>
      <c r="H7">
        <v>18.473684210526315</v>
      </c>
      <c r="I7">
        <v>20.219512195121951</v>
      </c>
      <c r="L7">
        <v>41</v>
      </c>
      <c r="M7">
        <v>1.5357142857142858</v>
      </c>
      <c r="N7">
        <v>0.92982456140350878</v>
      </c>
      <c r="O7">
        <v>1.5360824742268042</v>
      </c>
      <c r="P7">
        <v>1</v>
      </c>
      <c r="Q7">
        <v>31.894865525672373</v>
      </c>
      <c r="R7" s="1">
        <v>5</v>
      </c>
      <c r="S7" s="1">
        <v>12</v>
      </c>
    </row>
    <row r="8" spans="1:19" x14ac:dyDescent="0.2">
      <c r="C8">
        <v>1147</v>
      </c>
      <c r="D8">
        <v>0.91666666666666663</v>
      </c>
      <c r="E8">
        <v>0.83333333333333337</v>
      </c>
      <c r="F8">
        <v>0.875</v>
      </c>
      <c r="G8">
        <v>39.333333333333336</v>
      </c>
      <c r="H8">
        <v>55.1</v>
      </c>
      <c r="I8">
        <v>44.115384615384613</v>
      </c>
      <c r="L8">
        <v>26</v>
      </c>
      <c r="M8">
        <v>2.3252032520325203</v>
      </c>
      <c r="N8">
        <v>0.65671641791044777</v>
      </c>
      <c r="O8">
        <v>2.2372262773722627</v>
      </c>
      <c r="P8">
        <v>1</v>
      </c>
      <c r="Q8">
        <v>65.976336546888689</v>
      </c>
      <c r="R8" s="1">
        <v>6</v>
      </c>
      <c r="S8" s="1">
        <v>12</v>
      </c>
    </row>
    <row r="9" spans="1:19" x14ac:dyDescent="0.2">
      <c r="C9">
        <v>863</v>
      </c>
      <c r="D9">
        <v>4.083333333333333</v>
      </c>
      <c r="E9">
        <v>1.5</v>
      </c>
      <c r="F9">
        <v>2.7916666666666665</v>
      </c>
      <c r="G9">
        <v>15.620689655172415</v>
      </c>
      <c r="H9">
        <v>20.75</v>
      </c>
      <c r="I9">
        <v>17.979166666666668</v>
      </c>
      <c r="L9">
        <v>48</v>
      </c>
      <c r="M9">
        <v>2.8669064748201438</v>
      </c>
      <c r="N9">
        <v>1.2077922077922079</v>
      </c>
      <c r="O9">
        <v>2.6845124282982793</v>
      </c>
      <c r="P9">
        <v>1</v>
      </c>
      <c r="Q9">
        <v>30.527649769585253</v>
      </c>
      <c r="R9" s="1">
        <v>7</v>
      </c>
      <c r="S9" s="1">
        <v>12</v>
      </c>
    </row>
    <row r="10" spans="1:19" x14ac:dyDescent="0.2">
      <c r="C10">
        <v>914</v>
      </c>
      <c r="D10">
        <v>0.91666666666666663</v>
      </c>
      <c r="E10">
        <v>0.83333333333333337</v>
      </c>
      <c r="F10">
        <v>0.875</v>
      </c>
      <c r="G10">
        <v>40.46153846153846</v>
      </c>
      <c r="H10">
        <v>38.9</v>
      </c>
      <c r="I10">
        <v>39.739130434782609</v>
      </c>
      <c r="L10">
        <v>23</v>
      </c>
      <c r="M10">
        <v>2.9842105263157896</v>
      </c>
      <c r="N10">
        <v>1.6213768115942029</v>
      </c>
      <c r="O10">
        <v>2.8764940239043826</v>
      </c>
      <c r="P10">
        <v>1</v>
      </c>
      <c r="Q10">
        <v>57.883060109289616</v>
      </c>
      <c r="R10" s="1">
        <v>9</v>
      </c>
      <c r="S10" s="1">
        <v>12</v>
      </c>
    </row>
    <row r="11" spans="1:19" x14ac:dyDescent="0.2">
      <c r="C11">
        <v>1141</v>
      </c>
      <c r="D11">
        <v>1.25</v>
      </c>
      <c r="E11">
        <v>0.75</v>
      </c>
      <c r="F11">
        <v>1</v>
      </c>
      <c r="G11">
        <v>43.6875</v>
      </c>
      <c r="H11">
        <v>32.53846153846154</v>
      </c>
      <c r="I11">
        <v>38.033333333333331</v>
      </c>
      <c r="L11">
        <v>30</v>
      </c>
      <c r="M11">
        <v>2.8120805369127515</v>
      </c>
      <c r="N11">
        <v>1.103030303030303</v>
      </c>
      <c r="O11">
        <v>3.2387543252595155</v>
      </c>
      <c r="P11">
        <v>1</v>
      </c>
      <c r="Q11">
        <v>90.531194295900178</v>
      </c>
      <c r="R11" s="1">
        <v>10</v>
      </c>
      <c r="S11" s="1">
        <v>12</v>
      </c>
    </row>
    <row r="12" spans="1:19" x14ac:dyDescent="0.2">
      <c r="C12">
        <v>1072</v>
      </c>
      <c r="D12">
        <v>2.0833333333333335</v>
      </c>
      <c r="E12">
        <v>1.3333333333333333</v>
      </c>
      <c r="F12">
        <v>1.7083333333333333</v>
      </c>
      <c r="G12">
        <v>30.764705882352942</v>
      </c>
      <c r="H12">
        <v>35.642857142857146</v>
      </c>
      <c r="I12">
        <v>33.5</v>
      </c>
      <c r="L12">
        <v>32</v>
      </c>
      <c r="M12">
        <v>2.3166666666666669</v>
      </c>
      <c r="N12">
        <v>0.78531073446327682</v>
      </c>
      <c r="O12">
        <v>2.0568475452196382</v>
      </c>
      <c r="P12">
        <v>10</v>
      </c>
      <c r="Q12">
        <v>49.953033268101763</v>
      </c>
      <c r="R12" s="1">
        <v>11</v>
      </c>
      <c r="S12" s="1">
        <v>12</v>
      </c>
    </row>
    <row r="13" spans="1:19" x14ac:dyDescent="0.2">
      <c r="C13">
        <v>1172</v>
      </c>
      <c r="D13">
        <v>0.75</v>
      </c>
      <c r="E13">
        <v>0.83333333333333337</v>
      </c>
      <c r="F13">
        <v>0.79166666666666663</v>
      </c>
      <c r="G13">
        <v>45.153846153846153</v>
      </c>
      <c r="H13">
        <v>34.533333333333331</v>
      </c>
      <c r="I13">
        <v>40.413793103448278</v>
      </c>
      <c r="L13">
        <v>29</v>
      </c>
      <c r="M13">
        <v>3.6083333333333334</v>
      </c>
      <c r="N13">
        <v>0.73156899810964082</v>
      </c>
      <c r="O13">
        <v>2.6058631921824102</v>
      </c>
      <c r="P13">
        <v>15</v>
      </c>
      <c r="Q13">
        <v>62.618099547511314</v>
      </c>
      <c r="R13" s="1">
        <v>12</v>
      </c>
      <c r="S13" s="1">
        <v>12</v>
      </c>
    </row>
    <row r="14" spans="1:19" x14ac:dyDescent="0.2">
      <c r="C14">
        <v>1087</v>
      </c>
      <c r="D14">
        <v>1.4166666666666667</v>
      </c>
      <c r="E14">
        <v>1.1666666666666667</v>
      </c>
      <c r="F14">
        <v>1.2916666666666667</v>
      </c>
      <c r="G14">
        <v>21.888888888888889</v>
      </c>
      <c r="H14">
        <v>49.6</v>
      </c>
      <c r="I14">
        <v>29.378378378378379</v>
      </c>
      <c r="L14">
        <v>37</v>
      </c>
      <c r="M14">
        <v>2.2468354430379747</v>
      </c>
      <c r="N14">
        <v>0.6910112359550562</v>
      </c>
      <c r="O14">
        <v>2.2373417721518987</v>
      </c>
      <c r="P14">
        <v>1</v>
      </c>
      <c r="Q14">
        <v>51.264949402023916</v>
      </c>
      <c r="R14" s="1">
        <v>13</v>
      </c>
      <c r="S14" s="1">
        <v>12</v>
      </c>
    </row>
    <row r="15" spans="1:19" x14ac:dyDescent="0.2">
      <c r="C15">
        <v>1089</v>
      </c>
      <c r="D15">
        <v>1.1666666666666667</v>
      </c>
      <c r="E15">
        <v>1.1666666666666667</v>
      </c>
      <c r="F15">
        <v>1.1666666666666667</v>
      </c>
      <c r="G15">
        <v>35.823529411764703</v>
      </c>
      <c r="H15">
        <v>25.315789473684209</v>
      </c>
      <c r="I15">
        <v>30.25</v>
      </c>
      <c r="L15">
        <v>36</v>
      </c>
      <c r="M15">
        <v>2.2913907284768213</v>
      </c>
      <c r="N15">
        <v>0.86842105263157898</v>
      </c>
      <c r="O15">
        <v>2.4745222929936306</v>
      </c>
      <c r="P15">
        <v>1</v>
      </c>
      <c r="Q15">
        <v>55.992660550458716</v>
      </c>
      <c r="R15" s="1">
        <v>14</v>
      </c>
      <c r="S15" s="1">
        <v>12</v>
      </c>
    </row>
    <row r="16" spans="1:19" x14ac:dyDescent="0.2">
      <c r="C16">
        <v>988</v>
      </c>
      <c r="D16">
        <v>0.41666666666666669</v>
      </c>
      <c r="E16">
        <v>0.58333333333333337</v>
      </c>
      <c r="F16">
        <v>0.5</v>
      </c>
      <c r="G16">
        <v>72.142857142857139</v>
      </c>
      <c r="H16">
        <v>50.555555555555557</v>
      </c>
      <c r="I16">
        <v>58.117647058823529</v>
      </c>
      <c r="L16">
        <v>17</v>
      </c>
      <c r="M16">
        <v>2.6490384615384617</v>
      </c>
      <c r="N16">
        <v>1.1318101933216169</v>
      </c>
      <c r="O16">
        <v>2.5560344827586206</v>
      </c>
      <c r="P16">
        <v>56</v>
      </c>
      <c r="Q16">
        <v>106.32916666666667</v>
      </c>
      <c r="R16" s="1">
        <v>15</v>
      </c>
      <c r="S16" s="1">
        <v>12</v>
      </c>
    </row>
    <row r="17" spans="3:19" x14ac:dyDescent="0.2">
      <c r="C17">
        <v>992</v>
      </c>
      <c r="D17">
        <v>1.1666666666666667</v>
      </c>
      <c r="E17">
        <v>1.6666666666666667</v>
      </c>
      <c r="F17">
        <v>1.4166666666666667</v>
      </c>
      <c r="G17">
        <v>31.055555555555557</v>
      </c>
      <c r="H17">
        <v>36.083333333333336</v>
      </c>
      <c r="I17">
        <v>33.06666666666667</v>
      </c>
      <c r="L17">
        <v>30</v>
      </c>
      <c r="M17">
        <v>2.8620689655172415</v>
      </c>
      <c r="N17">
        <v>1.3222996515679442</v>
      </c>
      <c r="O17">
        <v>2.9186602870813396</v>
      </c>
      <c r="P17">
        <v>1</v>
      </c>
      <c r="Q17">
        <v>59.286290322580648</v>
      </c>
      <c r="R17" s="1">
        <v>16</v>
      </c>
      <c r="S17" s="1">
        <v>12</v>
      </c>
    </row>
    <row r="18" spans="3:19" x14ac:dyDescent="0.2">
      <c r="C18">
        <v>1220</v>
      </c>
      <c r="D18">
        <v>0.83333333333333337</v>
      </c>
      <c r="E18">
        <v>0.75</v>
      </c>
      <c r="F18">
        <v>0.79166666666666663</v>
      </c>
      <c r="G18">
        <v>27.8</v>
      </c>
      <c r="H18">
        <v>17.5</v>
      </c>
      <c r="I18">
        <v>48.8</v>
      </c>
      <c r="L18">
        <v>25</v>
      </c>
      <c r="M18">
        <v>1.7586206896551724</v>
      </c>
      <c r="N18">
        <v>8.2170542635658914E-2</v>
      </c>
      <c r="O18">
        <v>0.38987341772151901</v>
      </c>
      <c r="P18">
        <v>9</v>
      </c>
      <c r="Q18">
        <v>47.233226837060705</v>
      </c>
      <c r="R18" s="1">
        <v>17</v>
      </c>
      <c r="S18" s="1">
        <v>12</v>
      </c>
    </row>
    <row r="19" spans="3:19" x14ac:dyDescent="0.2">
      <c r="C19">
        <v>1373</v>
      </c>
      <c r="D19">
        <v>1.1666666666666667</v>
      </c>
      <c r="E19">
        <v>0</v>
      </c>
      <c r="F19">
        <v>0.58333333333333337</v>
      </c>
      <c r="G19">
        <v>17.7</v>
      </c>
      <c r="I19">
        <v>124.81818181818181</v>
      </c>
      <c r="L19">
        <v>11</v>
      </c>
      <c r="M19">
        <v>0.28893058161350843</v>
      </c>
      <c r="N19">
        <v>0</v>
      </c>
      <c r="O19">
        <v>0.12290502793296089</v>
      </c>
      <c r="P19">
        <v>1</v>
      </c>
      <c r="Q19">
        <v>46.084745762711862</v>
      </c>
      <c r="R19" s="1">
        <v>18</v>
      </c>
      <c r="S19" s="1">
        <v>12</v>
      </c>
    </row>
    <row r="20" spans="3:19" x14ac:dyDescent="0.2">
      <c r="C20">
        <v>1232</v>
      </c>
      <c r="D20">
        <v>0.25</v>
      </c>
      <c r="E20">
        <v>0.83333333333333337</v>
      </c>
      <c r="F20">
        <v>0.54166666666666663</v>
      </c>
      <c r="G20">
        <v>81.5</v>
      </c>
      <c r="H20">
        <v>43.3</v>
      </c>
      <c r="I20">
        <v>64.84210526315789</v>
      </c>
      <c r="L20">
        <v>19</v>
      </c>
      <c r="M20">
        <v>2.4153846153846152</v>
      </c>
      <c r="N20">
        <v>0.45970695970695968</v>
      </c>
      <c r="O20">
        <v>1.1839762611275964</v>
      </c>
      <c r="P20">
        <v>20</v>
      </c>
      <c r="Q20">
        <v>76.194470046082955</v>
      </c>
      <c r="R20" s="1">
        <v>19</v>
      </c>
      <c r="S20" s="1">
        <v>12</v>
      </c>
    </row>
    <row r="21" spans="3:19" x14ac:dyDescent="0.2">
      <c r="C21">
        <v>913</v>
      </c>
      <c r="D21">
        <v>2.0833333333333335</v>
      </c>
      <c r="E21">
        <v>1.3333333333333333</v>
      </c>
      <c r="F21">
        <v>1.7083333333333333</v>
      </c>
      <c r="G21">
        <v>36.153846153846153</v>
      </c>
      <c r="H21">
        <v>25.3125</v>
      </c>
      <c r="I21">
        <v>30.433333333333334</v>
      </c>
      <c r="L21">
        <v>30</v>
      </c>
      <c r="M21">
        <v>1.5648535564853556</v>
      </c>
      <c r="N21">
        <v>0.68833333333333335</v>
      </c>
      <c r="O21">
        <v>1.4384328358208955</v>
      </c>
      <c r="P21">
        <v>33</v>
      </c>
      <c r="Q21">
        <v>40.494857142857143</v>
      </c>
      <c r="R21" s="1">
        <v>20</v>
      </c>
      <c r="S21" s="1">
        <v>12</v>
      </c>
    </row>
    <row r="22" spans="3:19" x14ac:dyDescent="0.2">
      <c r="C22">
        <v>1292</v>
      </c>
      <c r="D22">
        <v>0.58333333333333337</v>
      </c>
      <c r="E22">
        <v>0.33333333333333331</v>
      </c>
      <c r="F22">
        <v>0.45833333333333331</v>
      </c>
      <c r="G22">
        <v>78</v>
      </c>
      <c r="H22">
        <v>83</v>
      </c>
      <c r="I22">
        <v>92.285714285714292</v>
      </c>
      <c r="L22">
        <v>14</v>
      </c>
      <c r="M22">
        <v>2.3908045977011496</v>
      </c>
      <c r="N22">
        <v>0.27442827442827444</v>
      </c>
      <c r="O22">
        <v>0.85750636132315516</v>
      </c>
      <c r="P22">
        <v>1</v>
      </c>
      <c r="Q22">
        <v>111.43713733075435</v>
      </c>
      <c r="R22" s="1">
        <v>21</v>
      </c>
      <c r="S22" s="1">
        <v>12</v>
      </c>
    </row>
    <row r="23" spans="3:19" x14ac:dyDescent="0.2">
      <c r="C23">
        <v>1207</v>
      </c>
      <c r="D23">
        <v>0.58333333333333337</v>
      </c>
      <c r="E23">
        <v>0.83333333333333337</v>
      </c>
      <c r="F23">
        <v>0.70833333333333337</v>
      </c>
      <c r="G23">
        <v>53.416666666666664</v>
      </c>
      <c r="H23">
        <v>53.4</v>
      </c>
      <c r="I23">
        <v>52.478260869565219</v>
      </c>
      <c r="L23">
        <v>23</v>
      </c>
      <c r="M23">
        <v>2.2803738317757007</v>
      </c>
      <c r="N23">
        <v>0.47868217054263568</v>
      </c>
      <c r="O23">
        <v>1.9670781893004115</v>
      </c>
      <c r="P23">
        <v>1</v>
      </c>
      <c r="Q23">
        <v>95.488510638297868</v>
      </c>
      <c r="R23" s="1">
        <v>22</v>
      </c>
      <c r="S23" s="1">
        <v>12</v>
      </c>
    </row>
    <row r="24" spans="3:19" x14ac:dyDescent="0.2">
      <c r="C24">
        <v>1240</v>
      </c>
      <c r="D24">
        <v>0.41666666666666669</v>
      </c>
      <c r="E24">
        <v>0.33333333333333331</v>
      </c>
      <c r="F24">
        <v>0.375</v>
      </c>
      <c r="G24">
        <v>81.125</v>
      </c>
      <c r="H24">
        <v>79.571428571428569</v>
      </c>
      <c r="I24">
        <v>77.5</v>
      </c>
      <c r="L24">
        <v>16</v>
      </c>
      <c r="M24">
        <v>3.507042253521127</v>
      </c>
      <c r="N24">
        <v>0.69980506822612087</v>
      </c>
      <c r="O24">
        <v>2.7168949771689497</v>
      </c>
      <c r="P24">
        <v>1</v>
      </c>
      <c r="Q24">
        <v>114.98507462686567</v>
      </c>
      <c r="R24" s="1">
        <v>24</v>
      </c>
      <c r="S24" s="1">
        <v>12</v>
      </c>
    </row>
    <row r="25" spans="3:19" x14ac:dyDescent="0.2">
      <c r="C25">
        <v>1086</v>
      </c>
      <c r="D25">
        <v>4.833333333333333</v>
      </c>
      <c r="E25">
        <v>1.75</v>
      </c>
      <c r="F25">
        <v>3.2916666666666665</v>
      </c>
      <c r="G25">
        <v>15.533333333333333</v>
      </c>
      <c r="H25">
        <v>29.047619047619047</v>
      </c>
      <c r="I25">
        <v>20.884615384615383</v>
      </c>
      <c r="L25">
        <v>52</v>
      </c>
      <c r="M25">
        <v>1.0373443983402491</v>
      </c>
      <c r="N25">
        <v>0.23106796116504855</v>
      </c>
      <c r="O25">
        <v>1.0830670926517572</v>
      </c>
      <c r="P25">
        <v>1</v>
      </c>
      <c r="Q25">
        <v>31.693308550185872</v>
      </c>
      <c r="R25" s="1">
        <v>25</v>
      </c>
      <c r="S25" s="1">
        <v>12</v>
      </c>
    </row>
    <row r="26" spans="3:19" x14ac:dyDescent="0.2">
      <c r="C26">
        <v>1253</v>
      </c>
      <c r="D26">
        <v>1.4166666666666667</v>
      </c>
      <c r="E26">
        <v>0.41666666666666669</v>
      </c>
      <c r="F26">
        <v>0.91666666666666663</v>
      </c>
      <c r="G26">
        <v>47.235294117647058</v>
      </c>
      <c r="H26">
        <v>34.142857142857146</v>
      </c>
      <c r="I26">
        <v>50.12</v>
      </c>
      <c r="L26">
        <v>25</v>
      </c>
      <c r="M26">
        <v>4.1707317073170733</v>
      </c>
      <c r="N26">
        <v>0.4538310412573674</v>
      </c>
      <c r="O26">
        <v>1.4572192513368984</v>
      </c>
      <c r="P26">
        <v>1</v>
      </c>
      <c r="Q26">
        <v>129.54318618042225</v>
      </c>
      <c r="R26" s="1">
        <v>26</v>
      </c>
      <c r="S26" s="1">
        <v>12</v>
      </c>
    </row>
    <row r="27" spans="3:19" x14ac:dyDescent="0.2">
      <c r="C27">
        <v>838</v>
      </c>
      <c r="D27">
        <v>1.9166666666666667</v>
      </c>
      <c r="E27">
        <v>1</v>
      </c>
      <c r="F27">
        <v>1.4583333333333333</v>
      </c>
      <c r="G27">
        <v>18.5</v>
      </c>
      <c r="H27">
        <v>21.55</v>
      </c>
      <c r="I27">
        <v>19.952380952380953</v>
      </c>
      <c r="L27">
        <v>42</v>
      </c>
      <c r="M27">
        <v>2.7656765676567656</v>
      </c>
      <c r="N27">
        <v>1.6208112874779541</v>
      </c>
      <c r="O27">
        <v>3.032142857142857</v>
      </c>
      <c r="P27">
        <v>1</v>
      </c>
      <c r="Q27">
        <v>33.692124105011935</v>
      </c>
      <c r="R27" s="1">
        <v>27</v>
      </c>
      <c r="S27" s="1">
        <v>12</v>
      </c>
    </row>
    <row r="28" spans="3:19" x14ac:dyDescent="0.2">
      <c r="C28">
        <v>982</v>
      </c>
      <c r="D28">
        <v>1.0833333333333333</v>
      </c>
      <c r="E28">
        <v>1.0833333333333333</v>
      </c>
      <c r="F28">
        <v>1.0833333333333333</v>
      </c>
      <c r="G28">
        <v>45.727272727272727</v>
      </c>
      <c r="H28">
        <v>43.545454545454547</v>
      </c>
      <c r="I28">
        <v>44.636363636363633</v>
      </c>
      <c r="L28">
        <v>22</v>
      </c>
      <c r="M28">
        <v>2.2475728155339807</v>
      </c>
      <c r="N28">
        <v>0.93862815884476536</v>
      </c>
      <c r="O28">
        <v>2.2087155963302751</v>
      </c>
      <c r="P28">
        <v>12</v>
      </c>
      <c r="Q28">
        <v>64.710794297352336</v>
      </c>
      <c r="R28" s="1">
        <v>28</v>
      </c>
      <c r="S28" s="1">
        <v>12</v>
      </c>
    </row>
    <row r="29" spans="3:19" x14ac:dyDescent="0.2">
      <c r="C29">
        <v>1143</v>
      </c>
      <c r="D29">
        <v>1.5</v>
      </c>
      <c r="E29">
        <v>1</v>
      </c>
      <c r="F29">
        <v>1.25</v>
      </c>
      <c r="G29">
        <v>22.84</v>
      </c>
      <c r="H29">
        <v>36.533333333333331</v>
      </c>
      <c r="I29">
        <v>27.878048780487806</v>
      </c>
      <c r="L29">
        <v>41</v>
      </c>
      <c r="M29">
        <v>2.6428571428571428</v>
      </c>
      <c r="N29">
        <v>0.5731225296442688</v>
      </c>
      <c r="O29">
        <v>2.6690391459074734</v>
      </c>
      <c r="P29">
        <v>1</v>
      </c>
      <c r="Q29">
        <v>51.832886505808759</v>
      </c>
      <c r="R29" s="1">
        <v>29</v>
      </c>
      <c r="S29" s="1">
        <v>12</v>
      </c>
    </row>
    <row r="30" spans="3:19" x14ac:dyDescent="0.2">
      <c r="C30">
        <v>932</v>
      </c>
      <c r="D30">
        <v>1.25</v>
      </c>
      <c r="E30">
        <v>0.91666666666666663</v>
      </c>
      <c r="F30">
        <v>1.0833333333333333</v>
      </c>
      <c r="G30">
        <v>31.25</v>
      </c>
      <c r="H30">
        <v>19.600000000000001</v>
      </c>
      <c r="I30">
        <v>25.189189189189189</v>
      </c>
      <c r="L30">
        <v>37</v>
      </c>
      <c r="M30">
        <v>3.6568627450980391</v>
      </c>
      <c r="N30">
        <v>1.8298611111111112</v>
      </c>
      <c r="O30">
        <v>3.421875</v>
      </c>
      <c r="P30">
        <v>9</v>
      </c>
      <c r="Q30">
        <v>38.885650224215247</v>
      </c>
      <c r="R30" s="1">
        <v>30</v>
      </c>
      <c r="S30" s="1">
        <v>12</v>
      </c>
    </row>
    <row r="31" spans="3:19" x14ac:dyDescent="0.2">
      <c r="C31">
        <v>1069</v>
      </c>
      <c r="D31">
        <v>1.0833333333333333</v>
      </c>
      <c r="E31">
        <v>0.83333333333333337</v>
      </c>
      <c r="F31">
        <v>0.95833333333333337</v>
      </c>
      <c r="G31">
        <v>26.304347826086957</v>
      </c>
      <c r="H31">
        <v>36.666666666666664</v>
      </c>
      <c r="I31">
        <v>29.694444444444443</v>
      </c>
      <c r="L31">
        <v>36</v>
      </c>
      <c r="M31">
        <v>3.569832402234637</v>
      </c>
      <c r="N31">
        <v>1.3157894736842106</v>
      </c>
      <c r="O31">
        <v>3.6027777777777779</v>
      </c>
      <c r="P31">
        <v>1</v>
      </c>
      <c r="Q31">
        <v>62.144497607655502</v>
      </c>
      <c r="R31" s="1">
        <v>31</v>
      </c>
      <c r="S31" s="1">
        <v>12</v>
      </c>
    </row>
    <row r="32" spans="3:19" x14ac:dyDescent="0.2">
      <c r="C32">
        <v>1070</v>
      </c>
      <c r="D32">
        <v>1.6666666666666667</v>
      </c>
      <c r="E32">
        <v>1.0833333333333333</v>
      </c>
      <c r="F32">
        <v>1.375</v>
      </c>
      <c r="G32">
        <v>32.388888888888886</v>
      </c>
      <c r="H32">
        <v>33.071428571428569</v>
      </c>
      <c r="I32">
        <v>32.424242424242422</v>
      </c>
      <c r="L32">
        <v>33</v>
      </c>
      <c r="M32">
        <v>2.5657894736842106</v>
      </c>
      <c r="N32">
        <v>0.88973384030418246</v>
      </c>
      <c r="O32">
        <v>2.3011049723756907</v>
      </c>
      <c r="P32">
        <v>1</v>
      </c>
      <c r="Q32">
        <v>50.233269598470365</v>
      </c>
      <c r="R32" s="1">
        <v>32</v>
      </c>
      <c r="S32" s="1">
        <v>12</v>
      </c>
    </row>
    <row r="33" spans="1:19" x14ac:dyDescent="0.2">
      <c r="C33">
        <v>1004</v>
      </c>
      <c r="D33">
        <v>1</v>
      </c>
      <c r="E33">
        <v>1.8333333333333333</v>
      </c>
      <c r="F33">
        <v>1.4166666666666667</v>
      </c>
      <c r="G33">
        <v>29.611111111111111</v>
      </c>
      <c r="H33">
        <v>29.733333333333334</v>
      </c>
      <c r="I33">
        <v>29.529411764705884</v>
      </c>
      <c r="L33">
        <v>34</v>
      </c>
      <c r="M33">
        <v>2.4556213017751478</v>
      </c>
      <c r="N33">
        <v>1.0163339382940109</v>
      </c>
      <c r="O33">
        <v>2.2289719626168223</v>
      </c>
      <c r="P33">
        <v>5</v>
      </c>
      <c r="Q33">
        <v>43.772216547497443</v>
      </c>
      <c r="R33" s="1">
        <v>1</v>
      </c>
      <c r="S33">
        <v>77</v>
      </c>
    </row>
    <row r="34" spans="1:19" x14ac:dyDescent="0.2">
      <c r="C34">
        <v>1260</v>
      </c>
      <c r="D34">
        <v>1</v>
      </c>
      <c r="E34">
        <v>1.1666666666666667</v>
      </c>
      <c r="F34">
        <v>1.0833333333333333</v>
      </c>
      <c r="G34">
        <v>35.526315789473685</v>
      </c>
      <c r="H34">
        <v>44.384615384615387</v>
      </c>
      <c r="I34">
        <v>39.375</v>
      </c>
      <c r="L34">
        <v>32</v>
      </c>
      <c r="M34">
        <v>2.1587301587301586</v>
      </c>
      <c r="N34">
        <v>0.36308316430020282</v>
      </c>
      <c r="O34">
        <v>1.8141025641025641</v>
      </c>
      <c r="P34">
        <v>1</v>
      </c>
      <c r="Q34">
        <v>78.840255591054316</v>
      </c>
      <c r="R34" s="1">
        <v>2</v>
      </c>
      <c r="S34">
        <v>77</v>
      </c>
    </row>
    <row r="35" spans="1:19" x14ac:dyDescent="0.2">
      <c r="C35">
        <v>1218</v>
      </c>
      <c r="D35">
        <v>0.5</v>
      </c>
      <c r="E35">
        <v>0.83333333333333337</v>
      </c>
      <c r="F35">
        <v>0.66666666666666663</v>
      </c>
      <c r="G35">
        <v>81.75</v>
      </c>
      <c r="H35">
        <v>46.333333333333336</v>
      </c>
      <c r="I35">
        <v>58</v>
      </c>
      <c r="L35">
        <v>21</v>
      </c>
      <c r="M35">
        <v>2.3866666666666667</v>
      </c>
      <c r="N35">
        <v>0.51789077212806023</v>
      </c>
      <c r="O35">
        <v>2.1047619047619048</v>
      </c>
      <c r="P35">
        <v>1</v>
      </c>
      <c r="Q35">
        <v>92.641322314049589</v>
      </c>
      <c r="R35" s="1">
        <v>3</v>
      </c>
      <c r="S35">
        <v>77</v>
      </c>
    </row>
    <row r="36" spans="1:19" x14ac:dyDescent="0.2">
      <c r="C36">
        <v>243</v>
      </c>
      <c r="D36">
        <v>1.8333333333333333</v>
      </c>
      <c r="E36">
        <v>1.0833333333333333</v>
      </c>
      <c r="F36">
        <v>1.4583333333333333</v>
      </c>
      <c r="G36">
        <v>7.125</v>
      </c>
      <c r="H36">
        <v>19.142857142857142</v>
      </c>
      <c r="I36">
        <v>11.045454545454545</v>
      </c>
      <c r="L36">
        <v>22</v>
      </c>
      <c r="M36">
        <v>1.4067796610169492</v>
      </c>
      <c r="N36">
        <v>1.4095665171898355</v>
      </c>
      <c r="O36">
        <v>1.5115483319076133</v>
      </c>
      <c r="P36">
        <v>21</v>
      </c>
      <c r="Q36">
        <v>14.887096774193548</v>
      </c>
      <c r="R36" s="1">
        <v>4</v>
      </c>
      <c r="S36">
        <v>77</v>
      </c>
    </row>
    <row r="37" spans="1:19" x14ac:dyDescent="0.2">
      <c r="C37">
        <v>826</v>
      </c>
      <c r="D37">
        <v>1</v>
      </c>
      <c r="E37">
        <v>0.66666666666666663</v>
      </c>
      <c r="F37">
        <v>0.83333333333333337</v>
      </c>
      <c r="G37">
        <v>25.882352941176471</v>
      </c>
      <c r="H37">
        <v>27.642857142857142</v>
      </c>
      <c r="I37">
        <v>26.64516129032258</v>
      </c>
      <c r="L37">
        <v>31</v>
      </c>
      <c r="M37">
        <v>3.3650190114068441</v>
      </c>
      <c r="N37">
        <v>1.7433774834437086</v>
      </c>
      <c r="O37">
        <v>3.2920962199312713</v>
      </c>
      <c r="P37">
        <v>2</v>
      </c>
      <c r="Q37">
        <v>41.517533252720675</v>
      </c>
      <c r="R37" s="1">
        <v>6</v>
      </c>
      <c r="S37">
        <v>77</v>
      </c>
    </row>
    <row r="38" spans="1:19" x14ac:dyDescent="0.2">
      <c r="C38">
        <v>319</v>
      </c>
      <c r="D38">
        <v>2.4166666666666665</v>
      </c>
      <c r="E38">
        <v>2.9166666666666665</v>
      </c>
      <c r="F38">
        <v>2.6666666666666665</v>
      </c>
      <c r="G38">
        <v>29.625</v>
      </c>
      <c r="H38">
        <v>27.666666666666668</v>
      </c>
      <c r="I38">
        <v>29</v>
      </c>
      <c r="L38">
        <v>11</v>
      </c>
      <c r="M38">
        <v>1.3494736842105264</v>
      </c>
      <c r="N38">
        <v>1.4046153846153846</v>
      </c>
      <c r="O38">
        <v>1.3967538322813344</v>
      </c>
      <c r="P38">
        <v>74</v>
      </c>
      <c r="Q38">
        <v>66.043750000000003</v>
      </c>
      <c r="R38" s="1">
        <v>7</v>
      </c>
      <c r="S38">
        <v>77</v>
      </c>
    </row>
    <row r="39" spans="1:19" x14ac:dyDescent="0.2">
      <c r="C39">
        <v>1159</v>
      </c>
      <c r="D39">
        <v>0.5</v>
      </c>
      <c r="E39">
        <v>4.333333333333333</v>
      </c>
      <c r="F39">
        <v>2.4166666666666665</v>
      </c>
      <c r="G39">
        <v>109.57142857142857</v>
      </c>
      <c r="H39">
        <v>17.863636363636363</v>
      </c>
      <c r="I39">
        <v>39.96551724137931</v>
      </c>
      <c r="L39">
        <v>29</v>
      </c>
      <c r="M39">
        <v>0.90909090909090906</v>
      </c>
      <c r="N39">
        <v>0.40545808966861596</v>
      </c>
      <c r="O39">
        <v>0.78486055776892427</v>
      </c>
      <c r="P39">
        <v>1</v>
      </c>
      <c r="Q39">
        <v>228.66206896551725</v>
      </c>
      <c r="R39" s="1">
        <v>10</v>
      </c>
      <c r="S39">
        <v>77</v>
      </c>
    </row>
    <row r="40" spans="1:19" x14ac:dyDescent="0.2">
      <c r="C40">
        <v>1333</v>
      </c>
      <c r="D40">
        <v>1.3333333333333333</v>
      </c>
      <c r="E40">
        <v>1.5</v>
      </c>
      <c r="F40">
        <v>1.4166666666666667</v>
      </c>
      <c r="G40">
        <v>52.153846153846153</v>
      </c>
      <c r="H40">
        <v>40.5</v>
      </c>
      <c r="I40">
        <v>44.43333333333333</v>
      </c>
      <c r="L40">
        <v>30</v>
      </c>
      <c r="M40">
        <v>1.6206896551724137</v>
      </c>
      <c r="N40">
        <v>0.10297029702970296</v>
      </c>
      <c r="O40">
        <v>1.0705882352941176</v>
      </c>
      <c r="P40">
        <v>5</v>
      </c>
      <c r="Q40">
        <v>177.50075414781298</v>
      </c>
      <c r="R40" s="1">
        <v>13</v>
      </c>
      <c r="S40">
        <v>77</v>
      </c>
    </row>
    <row r="41" spans="1:19" x14ac:dyDescent="0.2">
      <c r="C41">
        <v>530</v>
      </c>
      <c r="D41">
        <v>2.75</v>
      </c>
      <c r="E41">
        <v>2.25</v>
      </c>
      <c r="F41">
        <v>2.5</v>
      </c>
      <c r="G41">
        <v>23.1875</v>
      </c>
      <c r="H41">
        <v>11.428571428571429</v>
      </c>
      <c r="I41">
        <v>17.666666666666668</v>
      </c>
      <c r="L41">
        <v>30</v>
      </c>
      <c r="M41">
        <v>2.0494186046511627</v>
      </c>
      <c r="N41">
        <v>1.5435816164817751</v>
      </c>
      <c r="O41">
        <v>1.8987485779294653</v>
      </c>
      <c r="P41">
        <v>1</v>
      </c>
      <c r="Q41">
        <v>33.907721280602637</v>
      </c>
      <c r="R41" s="1">
        <v>16</v>
      </c>
      <c r="S41">
        <v>77</v>
      </c>
    </row>
    <row r="42" spans="1:19" x14ac:dyDescent="0.2">
      <c r="A42" s="3"/>
      <c r="B42" s="3"/>
      <c r="C42" s="3" t="s">
        <v>15</v>
      </c>
      <c r="D42" s="3"/>
      <c r="E42" s="3"/>
      <c r="F42" s="3"/>
      <c r="G42" s="3"/>
      <c r="H42" s="3"/>
      <c r="I42" t="s">
        <v>15</v>
      </c>
      <c r="J42" s="3"/>
      <c r="K42" s="3"/>
      <c r="L42" s="3" t="s">
        <v>15</v>
      </c>
      <c r="M42" s="3"/>
      <c r="N42" s="3"/>
      <c r="O42" s="3"/>
      <c r="P42" s="3"/>
      <c r="Q42" s="3"/>
      <c r="R42" s="3"/>
      <c r="S42" s="3"/>
    </row>
    <row r="43" spans="1:19" x14ac:dyDescent="0.2">
      <c r="C43">
        <v>1160</v>
      </c>
      <c r="D43">
        <v>1.6666666666666667</v>
      </c>
      <c r="E43">
        <v>1.0833333333333333</v>
      </c>
      <c r="F43">
        <v>1.375</v>
      </c>
      <c r="G43">
        <v>61.7</v>
      </c>
      <c r="H43">
        <v>54.4</v>
      </c>
      <c r="I43">
        <v>58</v>
      </c>
      <c r="L43">
        <v>20</v>
      </c>
      <c r="M43">
        <v>1.8724832214765101</v>
      </c>
      <c r="N43">
        <v>0.50676982591876207</v>
      </c>
      <c r="O43">
        <v>2.0077220077220077</v>
      </c>
      <c r="P43">
        <v>1</v>
      </c>
      <c r="Q43">
        <v>75.273901808785524</v>
      </c>
      <c r="R43">
        <v>20</v>
      </c>
      <c r="S43">
        <v>77</v>
      </c>
    </row>
    <row r="44" spans="1:19" x14ac:dyDescent="0.2">
      <c r="C44" s="3" t="s">
        <v>2</v>
      </c>
      <c r="L44" s="3" t="s">
        <v>2</v>
      </c>
    </row>
    <row r="45" spans="1:19" x14ac:dyDescent="0.2">
      <c r="C45">
        <v>898</v>
      </c>
      <c r="D45">
        <v>2.1666666666666665</v>
      </c>
      <c r="E45">
        <v>2.0833333333333335</v>
      </c>
      <c r="F45">
        <v>2.125</v>
      </c>
      <c r="G45">
        <v>24.176470588235293</v>
      </c>
      <c r="H45">
        <v>20.666666666666668</v>
      </c>
      <c r="I45">
        <v>23.025641025641026</v>
      </c>
      <c r="L45">
        <v>39</v>
      </c>
      <c r="M45">
        <v>1.9075342465753424</v>
      </c>
      <c r="N45">
        <v>0.71920289855072461</v>
      </c>
      <c r="O45">
        <v>1.6642728904847397</v>
      </c>
      <c r="P45">
        <v>5</v>
      </c>
      <c r="Q45">
        <v>40.408284023668642</v>
      </c>
      <c r="R45">
        <v>22</v>
      </c>
      <c r="S45">
        <v>77</v>
      </c>
    </row>
    <row r="46" spans="1:19" x14ac:dyDescent="0.2">
      <c r="C46">
        <v>933</v>
      </c>
      <c r="D46">
        <v>0.91666666666666663</v>
      </c>
      <c r="E46">
        <v>0.83333333333333337</v>
      </c>
      <c r="F46">
        <v>0.875</v>
      </c>
      <c r="G46">
        <v>35.285714285714285</v>
      </c>
      <c r="H46">
        <v>31.071428571428573</v>
      </c>
      <c r="I46">
        <v>32.172413793103445</v>
      </c>
      <c r="L46">
        <v>29</v>
      </c>
      <c r="M46">
        <v>3.5047169811320753</v>
      </c>
      <c r="N46">
        <v>1.5862676056338028</v>
      </c>
      <c r="O46">
        <v>3.3706004140786749</v>
      </c>
      <c r="P46">
        <v>9</v>
      </c>
      <c r="Q46">
        <v>46.476856835306783</v>
      </c>
      <c r="R46">
        <v>23</v>
      </c>
      <c r="S46">
        <v>77</v>
      </c>
    </row>
    <row r="47" spans="1:19" x14ac:dyDescent="0.2">
      <c r="C47">
        <v>667</v>
      </c>
      <c r="D47">
        <v>6.333333333333333</v>
      </c>
      <c r="E47">
        <v>7</v>
      </c>
      <c r="F47">
        <v>6.666666666666667</v>
      </c>
      <c r="G47">
        <v>9.7297297297297298</v>
      </c>
      <c r="H47">
        <v>8.5714285714285712</v>
      </c>
      <c r="I47">
        <v>9.1369863013698627</v>
      </c>
      <c r="L47">
        <v>73</v>
      </c>
      <c r="M47">
        <v>0.85758513931888547</v>
      </c>
      <c r="N47">
        <v>0.53993610223642174</v>
      </c>
      <c r="O47">
        <v>0.82768361581920902</v>
      </c>
      <c r="P47">
        <v>7</v>
      </c>
      <c r="Q47">
        <v>12.733333333333333</v>
      </c>
      <c r="R47">
        <v>24</v>
      </c>
      <c r="S47">
        <v>77</v>
      </c>
    </row>
    <row r="48" spans="1:19" x14ac:dyDescent="0.2">
      <c r="A48" s="3"/>
      <c r="B48" s="3"/>
      <c r="C48" s="3" t="s">
        <v>15</v>
      </c>
      <c r="D48" s="3"/>
      <c r="E48" s="3"/>
      <c r="F48" s="3"/>
      <c r="G48" s="3"/>
      <c r="H48" s="3"/>
      <c r="I48" t="s">
        <v>15</v>
      </c>
      <c r="J48" s="3"/>
      <c r="K48" s="3"/>
      <c r="L48" s="3" t="s">
        <v>15</v>
      </c>
      <c r="M48" s="3"/>
      <c r="N48" s="3"/>
      <c r="O48" s="3"/>
      <c r="P48" s="3"/>
      <c r="Q48" s="3"/>
      <c r="R48" s="3"/>
      <c r="S48" s="3"/>
    </row>
    <row r="49" spans="1:19" s="11" customFormat="1" x14ac:dyDescent="0.2">
      <c r="A49"/>
      <c r="B49"/>
      <c r="C49">
        <v>1238</v>
      </c>
      <c r="D49">
        <v>1.5833333333333333</v>
      </c>
      <c r="E49">
        <v>0.25</v>
      </c>
      <c r="F49">
        <v>0.91666666666666663</v>
      </c>
      <c r="G49">
        <v>31.391304347826086</v>
      </c>
      <c r="H49">
        <v>67.857142857142861</v>
      </c>
      <c r="I49">
        <v>39.935483870967744</v>
      </c>
      <c r="J49"/>
      <c r="K49"/>
      <c r="L49">
        <v>31</v>
      </c>
      <c r="M49">
        <v>2.4821428571428572</v>
      </c>
      <c r="N49">
        <v>0.38414634146341464</v>
      </c>
      <c r="O49">
        <v>2.136150234741784</v>
      </c>
      <c r="P49">
        <v>1</v>
      </c>
      <c r="Q49">
        <v>71.925647451963243</v>
      </c>
      <c r="R49">
        <v>26</v>
      </c>
      <c r="S49">
        <v>77</v>
      </c>
    </row>
    <row r="50" spans="1:19" s="11" customFormat="1" x14ac:dyDescent="0.2">
      <c r="A50"/>
      <c r="B50"/>
      <c r="C50">
        <v>1126</v>
      </c>
      <c r="D50">
        <v>1.25</v>
      </c>
      <c r="E50">
        <v>2</v>
      </c>
      <c r="F50">
        <v>1.625</v>
      </c>
      <c r="G50">
        <v>41.466666666666669</v>
      </c>
      <c r="H50">
        <v>16.666666666666668</v>
      </c>
      <c r="I50">
        <v>30.432432432432432</v>
      </c>
      <c r="J50"/>
      <c r="K50"/>
      <c r="L50">
        <v>37</v>
      </c>
      <c r="M50">
        <v>2.6068376068376069</v>
      </c>
      <c r="N50">
        <v>0.68382352941176472</v>
      </c>
      <c r="O50">
        <v>1.5023148148148149</v>
      </c>
      <c r="P50">
        <v>1</v>
      </c>
      <c r="Q50">
        <v>72.018518518518519</v>
      </c>
      <c r="R50">
        <v>27</v>
      </c>
      <c r="S50">
        <v>77</v>
      </c>
    </row>
    <row r="51" spans="1:19" s="11" customFormat="1" x14ac:dyDescent="0.2">
      <c r="A51"/>
      <c r="B51"/>
      <c r="C51">
        <v>868</v>
      </c>
      <c r="D51">
        <v>1.25</v>
      </c>
      <c r="E51">
        <v>1.5</v>
      </c>
      <c r="F51">
        <v>1.375</v>
      </c>
      <c r="G51">
        <v>24.105263157894736</v>
      </c>
      <c r="H51">
        <v>28.642857142857142</v>
      </c>
      <c r="I51">
        <v>25.529411764705884</v>
      </c>
      <c r="J51"/>
      <c r="K51"/>
      <c r="L51">
        <v>34</v>
      </c>
      <c r="M51">
        <v>2.1028806584362139</v>
      </c>
      <c r="N51">
        <v>1.0717703349282297</v>
      </c>
      <c r="O51">
        <v>2.1313868613138687</v>
      </c>
      <c r="P51">
        <v>14</v>
      </c>
      <c r="Q51">
        <v>44.145518044237484</v>
      </c>
      <c r="R51">
        <v>28</v>
      </c>
      <c r="S51">
        <v>77</v>
      </c>
    </row>
    <row r="52" spans="1:19" s="11" customFormat="1" x14ac:dyDescent="0.2">
      <c r="A52"/>
      <c r="B52"/>
      <c r="C52">
        <v>887</v>
      </c>
      <c r="D52">
        <v>0.66666666666666663</v>
      </c>
      <c r="E52">
        <v>1.8333333333333333</v>
      </c>
      <c r="F52">
        <v>1.25</v>
      </c>
      <c r="G52">
        <v>56.222222222222221</v>
      </c>
      <c r="H52">
        <v>16.565217391304348</v>
      </c>
      <c r="I52">
        <v>27.71875</v>
      </c>
      <c r="J52"/>
      <c r="K52"/>
      <c r="L52">
        <v>32</v>
      </c>
      <c r="M52">
        <v>4.3020408163265307</v>
      </c>
      <c r="N52">
        <v>2.2021466905187834</v>
      </c>
      <c r="O52">
        <v>4.2360844529750477</v>
      </c>
      <c r="P52">
        <v>1</v>
      </c>
      <c r="Q52">
        <v>57.478015783540023</v>
      </c>
      <c r="R52">
        <v>30</v>
      </c>
      <c r="S52">
        <v>77</v>
      </c>
    </row>
    <row r="53" spans="1:19" s="11" customFormat="1" x14ac:dyDescent="0.2">
      <c r="A53"/>
      <c r="B53"/>
      <c r="C53">
        <v>886</v>
      </c>
      <c r="D53">
        <v>1.6666666666666667</v>
      </c>
      <c r="E53">
        <v>2.4166666666666665</v>
      </c>
      <c r="F53">
        <v>2.0416666666666665</v>
      </c>
      <c r="G53">
        <v>20.90909090909091</v>
      </c>
      <c r="H53">
        <v>15.407407407407407</v>
      </c>
      <c r="I53">
        <v>17.72</v>
      </c>
      <c r="J53"/>
      <c r="K53"/>
      <c r="L53">
        <v>50</v>
      </c>
      <c r="M53">
        <v>2.9791666666666665</v>
      </c>
      <c r="N53">
        <v>1.5557522123893806</v>
      </c>
      <c r="O53">
        <v>3.0019417475728156</v>
      </c>
      <c r="P53">
        <v>31</v>
      </c>
      <c r="Q53">
        <v>29.787671232876711</v>
      </c>
      <c r="R53">
        <v>31</v>
      </c>
      <c r="S53">
        <v>77</v>
      </c>
    </row>
    <row r="54" spans="1:19" s="11" customFormat="1" x14ac:dyDescent="0.2">
      <c r="A54"/>
      <c r="B54"/>
      <c r="C54">
        <v>814</v>
      </c>
      <c r="D54">
        <v>2.5833333333333335</v>
      </c>
      <c r="E54">
        <v>2.6666666666666665</v>
      </c>
      <c r="F54">
        <v>2.625</v>
      </c>
      <c r="G54">
        <v>19.130434782608695</v>
      </c>
      <c r="H54">
        <v>20.833333333333332</v>
      </c>
      <c r="I54">
        <v>19.853658536585368</v>
      </c>
      <c r="J54"/>
      <c r="K54"/>
      <c r="L54">
        <v>41</v>
      </c>
      <c r="M54">
        <v>2.5992217898832686</v>
      </c>
      <c r="N54">
        <v>1.4837133550488599</v>
      </c>
      <c r="O54">
        <v>2.654109589041096</v>
      </c>
      <c r="P54">
        <v>9</v>
      </c>
      <c r="Q54">
        <v>29.871165644171779</v>
      </c>
      <c r="R54">
        <v>32</v>
      </c>
      <c r="S54">
        <v>77</v>
      </c>
    </row>
    <row r="55" spans="1:19" s="11" customForma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s="11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s="11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s="11" customForma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s="11" customForma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94" spans="1:19" s="3" customForma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s="3" customForma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s="3" customForma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</row>
    <row r="97" spans="1:19" s="3" customForma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</row>
    <row r="98" spans="1:19" s="3" customForma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</row>
    <row r="102" spans="1:19" x14ac:dyDescent="0.2">
      <c r="A102" t="e">
        <f>AVERAGE(A1:A98)</f>
        <v>#DIV/0!</v>
      </c>
      <c r="B102" t="e">
        <f t="shared" ref="B102:Q102" si="0">AVERAGE(B1:B98)</f>
        <v>#DIV/0!</v>
      </c>
      <c r="C102" s="1">
        <f>AVERAGE(C1:C98)</f>
        <v>1013.4897959183673</v>
      </c>
      <c r="D102">
        <f t="shared" si="0"/>
        <v>1.518707482993197</v>
      </c>
      <c r="E102">
        <f t="shared" si="0"/>
        <v>1.3996598639455784</v>
      </c>
      <c r="F102" s="1">
        <f t="shared" si="0"/>
        <v>1.4591836734693877</v>
      </c>
      <c r="G102">
        <f t="shared" si="0"/>
        <v>38.29594965608414</v>
      </c>
      <c r="H102">
        <f t="shared" si="0"/>
        <v>33.711789930039323</v>
      </c>
      <c r="I102" s="1">
        <f t="shared" si="0"/>
        <v>37.42306395369917</v>
      </c>
      <c r="J102" t="e">
        <f t="shared" si="0"/>
        <v>#DIV/0!</v>
      </c>
      <c r="K102" t="e">
        <f t="shared" si="0"/>
        <v>#DIV/0!</v>
      </c>
      <c r="L102" s="1">
        <f t="shared" si="0"/>
        <v>31.326530612244898</v>
      </c>
      <c r="M102">
        <f t="shared" si="0"/>
        <v>2.4211237245501911</v>
      </c>
      <c r="N102">
        <f t="shared" si="0"/>
        <v>0.91193046728871519</v>
      </c>
      <c r="O102" s="1">
        <f t="shared" si="0"/>
        <v>2.1240695133358933</v>
      </c>
      <c r="P102">
        <f t="shared" si="0"/>
        <v>8</v>
      </c>
      <c r="Q102">
        <f t="shared" si="0"/>
        <v>64.876642656669787</v>
      </c>
      <c r="R102" t="s">
        <v>2</v>
      </c>
      <c r="S102">
        <f>COUNT(S1:S98)</f>
        <v>49</v>
      </c>
    </row>
    <row r="103" spans="1:19" x14ac:dyDescent="0.2">
      <c r="C103">
        <f>STDEV(C3:C98)</f>
        <v>233.21352183933834</v>
      </c>
      <c r="F103">
        <f>STDEV(F3:F98)</f>
        <v>1.0328967560297495</v>
      </c>
      <c r="I103">
        <f>STDEV(I3:I98)</f>
        <v>20.645232118525193</v>
      </c>
      <c r="L103">
        <f>STDEV(L3:L98)</f>
        <v>11.08938635795139</v>
      </c>
      <c r="O103">
        <f>STDEV(O3:O98)</f>
        <v>0.87060279352251846</v>
      </c>
    </row>
    <row r="104" spans="1:19" x14ac:dyDescent="0.2">
      <c r="A104">
        <f>COUNT(C3:C98)</f>
        <v>49</v>
      </c>
      <c r="B104" s="6" t="s">
        <v>3</v>
      </c>
      <c r="C104">
        <f>C103/SQRT($A$104)</f>
        <v>33.31621740561976</v>
      </c>
      <c r="E104" s="6" t="s">
        <v>3</v>
      </c>
      <c r="F104">
        <f>F103/SQRT($A$104)</f>
        <v>0.14755667943282136</v>
      </c>
      <c r="H104" s="6" t="s">
        <v>3</v>
      </c>
      <c r="I104">
        <f>I103/SQRT($A$104)</f>
        <v>2.9493188740750278</v>
      </c>
      <c r="K104" s="6" t="s">
        <v>3</v>
      </c>
      <c r="L104">
        <f>L103/SQRT($A$104)</f>
        <v>1.5841980511359128</v>
      </c>
      <c r="N104" s="6" t="s">
        <v>3</v>
      </c>
      <c r="O104">
        <f>O103/SQRT($A$104)</f>
        <v>0.12437182764607406</v>
      </c>
    </row>
    <row r="106" spans="1:19" x14ac:dyDescent="0.2">
      <c r="M106" t="s">
        <v>32</v>
      </c>
      <c r="O106" t="s">
        <v>32</v>
      </c>
    </row>
    <row r="107" spans="1:19" x14ac:dyDescent="0.2">
      <c r="C107" t="e">
        <f>A102+B102</f>
        <v>#DIV/0!</v>
      </c>
      <c r="L107" t="e">
        <f>J102+K102</f>
        <v>#DIV/0!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61650-8918-1140-B59F-CD0BB495F421}">
  <dimension ref="A1:U99"/>
  <sheetViews>
    <sheetView topLeftCell="A38" workbookViewId="0">
      <selection activeCell="A91" sqref="A91"/>
    </sheetView>
  </sheetViews>
  <sheetFormatPr baseColWidth="10" defaultColWidth="8.83203125" defaultRowHeight="15" x14ac:dyDescent="0.2"/>
  <cols>
    <col min="1" max="1" width="8.83203125" customWidth="1"/>
    <col min="3" max="3" width="11.83203125" bestFit="1" customWidth="1"/>
  </cols>
  <sheetData>
    <row r="1" spans="1:21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21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</row>
    <row r="3" spans="1:21" x14ac:dyDescent="0.2">
      <c r="C3">
        <v>690</v>
      </c>
      <c r="D3">
        <v>1.4347826086956521</v>
      </c>
      <c r="E3">
        <v>1.1538461538461537</v>
      </c>
      <c r="F3">
        <v>1.3668723303274799</v>
      </c>
      <c r="I3">
        <v>30</v>
      </c>
      <c r="L3">
        <v>23</v>
      </c>
      <c r="M3">
        <v>1.9369747899159664</v>
      </c>
      <c r="N3">
        <v>0.84482758620689657</v>
      </c>
      <c r="O3">
        <v>1.7540056550424128</v>
      </c>
      <c r="P3">
        <v>1</v>
      </c>
      <c r="Q3">
        <v>46.038575667655785</v>
      </c>
      <c r="R3">
        <v>1</v>
      </c>
      <c r="S3">
        <v>10</v>
      </c>
      <c r="U3" s="1"/>
    </row>
    <row r="4" spans="1:21" x14ac:dyDescent="0.2">
      <c r="C4">
        <v>889</v>
      </c>
      <c r="D4">
        <v>2.0869565217391304</v>
      </c>
      <c r="E4">
        <v>1.6923076923076923</v>
      </c>
      <c r="F4">
        <v>1.9933554817275747</v>
      </c>
      <c r="I4">
        <v>27.78125</v>
      </c>
      <c r="L4">
        <v>32</v>
      </c>
      <c r="M4">
        <v>2.5381443298969071</v>
      </c>
      <c r="N4">
        <v>1.5140350877192983</v>
      </c>
      <c r="O4">
        <v>2.6323907455012852</v>
      </c>
      <c r="P4">
        <v>19</v>
      </c>
      <c r="Q4">
        <v>48.899843505477307</v>
      </c>
      <c r="R4">
        <v>2</v>
      </c>
      <c r="S4">
        <v>10</v>
      </c>
    </row>
    <row r="5" spans="1:21" x14ac:dyDescent="0.2">
      <c r="C5">
        <v>1030</v>
      </c>
      <c r="D5">
        <v>1</v>
      </c>
      <c r="E5">
        <v>0.46153846153846156</v>
      </c>
      <c r="F5">
        <v>0.82581869957285237</v>
      </c>
      <c r="I5">
        <v>22.888888888888889</v>
      </c>
      <c r="L5">
        <v>45</v>
      </c>
      <c r="M5">
        <v>3.0906344410876132</v>
      </c>
      <c r="N5">
        <v>1.0688336520076482</v>
      </c>
      <c r="O5">
        <v>3.1129032258064515</v>
      </c>
      <c r="P5">
        <v>19.5</v>
      </c>
      <c r="Q5">
        <v>37.060606060606062</v>
      </c>
      <c r="R5">
        <v>3</v>
      </c>
      <c r="S5">
        <v>10</v>
      </c>
    </row>
    <row r="6" spans="1:21" x14ac:dyDescent="0.2">
      <c r="C6">
        <v>767</v>
      </c>
      <c r="D6">
        <v>1.8695652173913044</v>
      </c>
      <c r="E6">
        <v>2.3846153846153846</v>
      </c>
      <c r="F6">
        <v>2.1072615092548648</v>
      </c>
      <c r="I6">
        <v>24.741935483870968</v>
      </c>
      <c r="L6">
        <v>31</v>
      </c>
      <c r="M6">
        <v>2.0578512396694215</v>
      </c>
      <c r="N6">
        <v>1.6794871794871795</v>
      </c>
      <c r="O6">
        <v>2.074040219378428</v>
      </c>
      <c r="P6">
        <v>1</v>
      </c>
      <c r="Q6">
        <v>54.50517598343685</v>
      </c>
      <c r="R6">
        <v>4</v>
      </c>
      <c r="S6">
        <v>10</v>
      </c>
    </row>
    <row r="7" spans="1:21" x14ac:dyDescent="0.2">
      <c r="C7">
        <v>944</v>
      </c>
      <c r="D7">
        <v>2.5652173913043477</v>
      </c>
      <c r="E7">
        <v>1.6153846153846154</v>
      </c>
      <c r="F7">
        <v>2.2781205505457995</v>
      </c>
      <c r="I7">
        <v>21.953488372093023</v>
      </c>
      <c r="L7">
        <v>43</v>
      </c>
      <c r="M7">
        <v>1.6514806378132119</v>
      </c>
      <c r="N7">
        <v>0.89721254355400692</v>
      </c>
      <c r="O7">
        <v>1.7952522255192878</v>
      </c>
      <c r="P7">
        <v>3.5</v>
      </c>
      <c r="Q7">
        <v>49.1528384279476</v>
      </c>
      <c r="R7">
        <v>5</v>
      </c>
      <c r="S7">
        <v>10</v>
      </c>
    </row>
    <row r="8" spans="1:21" x14ac:dyDescent="0.2">
      <c r="C8">
        <v>246</v>
      </c>
      <c r="D8">
        <v>1.2173913043478262</v>
      </c>
      <c r="E8">
        <v>0.92307692307692313</v>
      </c>
      <c r="F8">
        <v>1.1390602752728998</v>
      </c>
      <c r="I8">
        <v>18.923076923076923</v>
      </c>
      <c r="L8">
        <v>13</v>
      </c>
      <c r="M8">
        <v>4.5368324125230206</v>
      </c>
      <c r="N8">
        <v>2.4125500667556743</v>
      </c>
      <c r="O8">
        <v>3.7843468468468466</v>
      </c>
      <c r="P8">
        <v>94.5</v>
      </c>
      <c r="Q8">
        <v>26.174193548387098</v>
      </c>
      <c r="R8">
        <v>6</v>
      </c>
      <c r="S8">
        <v>10</v>
      </c>
    </row>
    <row r="9" spans="1:21" x14ac:dyDescent="0.2">
      <c r="C9">
        <v>985</v>
      </c>
      <c r="D9">
        <v>2.1304347826086958</v>
      </c>
      <c r="E9">
        <v>2.7692307692307692</v>
      </c>
      <c r="F9">
        <v>2.4205030849549121</v>
      </c>
      <c r="I9">
        <v>17.280701754385966</v>
      </c>
      <c r="L9">
        <v>57</v>
      </c>
      <c r="M9">
        <v>3.2521246458923514</v>
      </c>
      <c r="N9">
        <v>2.1061643835616439</v>
      </c>
      <c r="O9">
        <v>3.9256756756756759</v>
      </c>
      <c r="P9">
        <v>9</v>
      </c>
      <c r="Q9">
        <v>34.32868108862526</v>
      </c>
      <c r="R9">
        <v>7</v>
      </c>
      <c r="S9">
        <v>10</v>
      </c>
    </row>
    <row r="10" spans="1:21" x14ac:dyDescent="0.2">
      <c r="A10" s="3"/>
      <c r="B10" s="3"/>
      <c r="C10" t="s">
        <v>15</v>
      </c>
      <c r="D10" s="3"/>
      <c r="E10" s="3"/>
      <c r="F10" s="3"/>
      <c r="G10" s="3"/>
      <c r="H10" s="3"/>
      <c r="I10" t="s">
        <v>15</v>
      </c>
      <c r="J10" s="3"/>
      <c r="K10" s="3"/>
      <c r="L10" t="s">
        <v>15</v>
      </c>
      <c r="M10" s="3"/>
      <c r="N10" s="3"/>
      <c r="O10" s="3"/>
      <c r="P10" s="3"/>
      <c r="Q10" s="3"/>
      <c r="R10" s="3">
        <v>8</v>
      </c>
      <c r="S10" s="3">
        <v>10</v>
      </c>
    </row>
    <row r="11" spans="1:21" x14ac:dyDescent="0.2">
      <c r="C11">
        <v>1097</v>
      </c>
      <c r="D11">
        <v>1</v>
      </c>
      <c r="E11">
        <v>1.6153846153846154</v>
      </c>
      <c r="F11">
        <v>1.2529663028001898</v>
      </c>
      <c r="I11">
        <v>33.242424242424242</v>
      </c>
      <c r="L11">
        <v>33</v>
      </c>
      <c r="M11">
        <v>5.647887323943662</v>
      </c>
      <c r="N11">
        <v>1.1586715867158672</v>
      </c>
      <c r="O11">
        <v>4.5051334702258723</v>
      </c>
      <c r="P11">
        <v>1</v>
      </c>
      <c r="Q11">
        <v>57.907810499359798</v>
      </c>
      <c r="R11">
        <v>9</v>
      </c>
      <c r="S11">
        <v>10</v>
      </c>
    </row>
    <row r="12" spans="1:21" x14ac:dyDescent="0.2">
      <c r="C12">
        <v>902</v>
      </c>
      <c r="D12">
        <v>1.5217391304347827</v>
      </c>
      <c r="E12">
        <v>2.0769230769230771</v>
      </c>
      <c r="F12">
        <v>1.7655434266729948</v>
      </c>
      <c r="I12">
        <v>21.476190476190474</v>
      </c>
      <c r="L12">
        <v>42</v>
      </c>
      <c r="M12">
        <v>5.0400843881856536</v>
      </c>
      <c r="N12">
        <v>2.1846689895470384</v>
      </c>
      <c r="O12">
        <v>4.4159509202453986</v>
      </c>
      <c r="P12">
        <v>5.5</v>
      </c>
      <c r="Q12">
        <v>37.233660130718953</v>
      </c>
      <c r="R12">
        <v>10</v>
      </c>
      <c r="S12">
        <v>10</v>
      </c>
    </row>
    <row r="13" spans="1:21" x14ac:dyDescent="0.2">
      <c r="C13">
        <v>472</v>
      </c>
      <c r="D13">
        <v>1.1304347826086956</v>
      </c>
      <c r="E13">
        <v>1.0769230769230769</v>
      </c>
      <c r="F13">
        <v>1.1390602752728998</v>
      </c>
      <c r="I13">
        <v>19.666666666666668</v>
      </c>
      <c r="L13">
        <v>24</v>
      </c>
      <c r="M13">
        <v>3.4847058823529413</v>
      </c>
      <c r="N13">
        <v>1.8573407202216066</v>
      </c>
      <c r="O13">
        <v>3.0390625</v>
      </c>
      <c r="P13">
        <v>37</v>
      </c>
      <c r="Q13">
        <v>29.793984962406014</v>
      </c>
      <c r="R13">
        <v>11</v>
      </c>
      <c r="S13">
        <v>10</v>
      </c>
    </row>
    <row r="14" spans="1:21" x14ac:dyDescent="0.2">
      <c r="C14">
        <v>1214</v>
      </c>
      <c r="D14">
        <v>0.47826086956521741</v>
      </c>
      <c r="E14">
        <v>1.2307692307692308</v>
      </c>
      <c r="F14">
        <v>0.76886568580920744</v>
      </c>
      <c r="I14">
        <v>35.705882352941174</v>
      </c>
      <c r="L14">
        <v>34</v>
      </c>
      <c r="M14">
        <v>2.2577319587628866</v>
      </c>
      <c r="N14">
        <v>0.62475822050290131</v>
      </c>
      <c r="O14">
        <v>2.2012012012012012</v>
      </c>
      <c r="P14">
        <v>1</v>
      </c>
      <c r="Q14">
        <v>73.135652173913044</v>
      </c>
      <c r="R14">
        <v>12</v>
      </c>
      <c r="S14">
        <v>10</v>
      </c>
    </row>
    <row r="15" spans="1:21" x14ac:dyDescent="0.2">
      <c r="C15">
        <v>612</v>
      </c>
      <c r="D15">
        <v>1.8695652173913044</v>
      </c>
      <c r="E15">
        <v>1.1538461538461537</v>
      </c>
      <c r="F15">
        <v>1.6516373991457047</v>
      </c>
      <c r="I15">
        <v>20.399999999999999</v>
      </c>
      <c r="L15">
        <v>30</v>
      </c>
      <c r="M15">
        <v>2.7615176151761518</v>
      </c>
      <c r="N15">
        <v>2.4505649717514126</v>
      </c>
      <c r="O15">
        <v>2.7609970674486806</v>
      </c>
      <c r="P15">
        <v>114.5</v>
      </c>
      <c r="Q15">
        <v>27.901408450704224</v>
      </c>
      <c r="R15">
        <v>13</v>
      </c>
      <c r="S15">
        <v>10</v>
      </c>
    </row>
    <row r="16" spans="1:21" x14ac:dyDescent="0.2">
      <c r="C16">
        <v>819</v>
      </c>
      <c r="D16">
        <v>2.7391304347826089</v>
      </c>
      <c r="E16">
        <v>3.3076923076923075</v>
      </c>
      <c r="F16">
        <v>3.0185097294731844</v>
      </c>
      <c r="I16">
        <v>16.058823529411764</v>
      </c>
      <c r="L16">
        <v>51</v>
      </c>
      <c r="M16">
        <v>3.9109848484848486</v>
      </c>
      <c r="N16">
        <v>1.3542673107890499</v>
      </c>
      <c r="O16">
        <v>2.9812500000000002</v>
      </c>
      <c r="P16">
        <v>8</v>
      </c>
      <c r="Q16">
        <v>24.504655493482311</v>
      </c>
      <c r="R16">
        <v>15</v>
      </c>
      <c r="S16">
        <v>10</v>
      </c>
    </row>
    <row r="17" spans="1:21" x14ac:dyDescent="0.2">
      <c r="C17">
        <v>1142</v>
      </c>
      <c r="D17">
        <v>1.6521739130434783</v>
      </c>
      <c r="E17">
        <v>1.5384615384615385</v>
      </c>
      <c r="F17">
        <v>1.6516373991457047</v>
      </c>
      <c r="I17">
        <v>45.68</v>
      </c>
      <c r="L17">
        <v>25</v>
      </c>
      <c r="M17">
        <v>1.8640000000000001</v>
      </c>
      <c r="N17">
        <v>0.71582733812949639</v>
      </c>
      <c r="O17">
        <v>1.6469428007889546</v>
      </c>
      <c r="P17">
        <v>1</v>
      </c>
      <c r="Q17">
        <v>61.450704225352112</v>
      </c>
      <c r="R17">
        <v>16</v>
      </c>
      <c r="S17">
        <v>10</v>
      </c>
    </row>
    <row r="18" spans="1:21" x14ac:dyDescent="0.2">
      <c r="A18" s="3"/>
      <c r="B18" s="3"/>
      <c r="C18" s="3" t="s">
        <v>15</v>
      </c>
      <c r="D18" s="3"/>
      <c r="E18" s="3"/>
      <c r="F18" s="3"/>
      <c r="G18" s="3"/>
      <c r="H18" s="3"/>
      <c r="I18" s="3" t="s">
        <v>15</v>
      </c>
      <c r="J18" s="3"/>
      <c r="K18" s="3"/>
      <c r="L18" s="3" t="s">
        <v>15</v>
      </c>
      <c r="M18" s="3"/>
      <c r="N18" s="3"/>
      <c r="O18" s="3"/>
      <c r="P18" s="3"/>
      <c r="Q18" s="3"/>
      <c r="R18" s="3">
        <v>17</v>
      </c>
      <c r="S18" s="3">
        <v>10</v>
      </c>
    </row>
    <row r="19" spans="1:21" x14ac:dyDescent="0.2">
      <c r="C19">
        <v>417</v>
      </c>
      <c r="D19">
        <v>1.0869565217391304</v>
      </c>
      <c r="E19">
        <v>0.69230769230769229</v>
      </c>
      <c r="F19">
        <v>0.96820123398196489</v>
      </c>
      <c r="I19">
        <v>18.130434782608695</v>
      </c>
      <c r="L19">
        <v>23</v>
      </c>
      <c r="M19">
        <v>5.805708013172338</v>
      </c>
      <c r="N19">
        <v>3.505763688760807</v>
      </c>
      <c r="O19">
        <v>5.2431693989071038</v>
      </c>
      <c r="P19">
        <v>51</v>
      </c>
      <c r="Q19">
        <v>23.663366336633665</v>
      </c>
      <c r="R19">
        <v>18</v>
      </c>
      <c r="S19">
        <v>10</v>
      </c>
    </row>
    <row r="20" spans="1:21" x14ac:dyDescent="0.2">
      <c r="C20">
        <v>737</v>
      </c>
      <c r="D20">
        <v>1.6086956521739131</v>
      </c>
      <c r="E20">
        <v>2.4615384615384617</v>
      </c>
      <c r="F20">
        <v>1.9648789748457522</v>
      </c>
      <c r="I20">
        <v>26.321428571428573</v>
      </c>
      <c r="L20">
        <v>28</v>
      </c>
      <c r="M20">
        <v>1.9234527687296417</v>
      </c>
      <c r="N20">
        <v>1.1720116618075802</v>
      </c>
      <c r="O20">
        <v>1.6794871794871795</v>
      </c>
      <c r="P20">
        <v>29.5</v>
      </c>
      <c r="Q20">
        <v>44.29621380846325</v>
      </c>
      <c r="R20">
        <v>19</v>
      </c>
      <c r="S20">
        <v>10</v>
      </c>
    </row>
    <row r="21" spans="1:21" x14ac:dyDescent="0.2">
      <c r="C21">
        <v>1125</v>
      </c>
      <c r="D21">
        <v>1.7391304347826086</v>
      </c>
      <c r="E21">
        <v>1.3076923076923077</v>
      </c>
      <c r="F21">
        <v>1.6231608922638823</v>
      </c>
      <c r="I21">
        <v>28.125</v>
      </c>
      <c r="L21">
        <v>40</v>
      </c>
      <c r="M21">
        <v>2.6238532110091741</v>
      </c>
      <c r="N21">
        <v>0.73024054982817865</v>
      </c>
      <c r="O21">
        <v>2.1655629139072849</v>
      </c>
      <c r="P21">
        <v>26.5</v>
      </c>
      <c r="Q21">
        <v>58.497500000000002</v>
      </c>
      <c r="R21">
        <v>20</v>
      </c>
      <c r="S21">
        <v>10</v>
      </c>
    </row>
    <row r="22" spans="1:21" x14ac:dyDescent="0.2">
      <c r="C22">
        <v>822</v>
      </c>
      <c r="D22">
        <v>2.2173913043478262</v>
      </c>
      <c r="E22">
        <v>2.4615384615384617</v>
      </c>
      <c r="F22">
        <v>2.3635500711912671</v>
      </c>
      <c r="I22">
        <v>17.125</v>
      </c>
      <c r="L22">
        <v>48</v>
      </c>
      <c r="M22">
        <v>4.6098901098901095</v>
      </c>
      <c r="N22">
        <v>1.2353896103896105</v>
      </c>
      <c r="O22">
        <v>3.4135021097046412</v>
      </c>
      <c r="P22">
        <v>15.5</v>
      </c>
      <c r="Q22">
        <v>24.778793418647165</v>
      </c>
      <c r="R22">
        <v>21</v>
      </c>
      <c r="S22">
        <v>10</v>
      </c>
    </row>
    <row r="23" spans="1:21" x14ac:dyDescent="0.2">
      <c r="C23">
        <v>733</v>
      </c>
      <c r="D23">
        <v>1.3913043478260869</v>
      </c>
      <c r="E23">
        <v>2.0769230769230771</v>
      </c>
      <c r="F23">
        <v>1.6801139060275272</v>
      </c>
      <c r="I23">
        <v>23.64516129032258</v>
      </c>
      <c r="L23">
        <v>31</v>
      </c>
      <c r="M23">
        <v>2.1762870514820594</v>
      </c>
      <c r="N23">
        <v>1.0604490500863557</v>
      </c>
      <c r="O23">
        <v>2.1264737406216505</v>
      </c>
      <c r="P23">
        <v>1.5</v>
      </c>
      <c r="Q23">
        <v>31.569395017793596</v>
      </c>
      <c r="R23">
        <v>22</v>
      </c>
      <c r="S23">
        <v>10</v>
      </c>
    </row>
    <row r="24" spans="1:21" x14ac:dyDescent="0.2">
      <c r="C24">
        <v>478</v>
      </c>
      <c r="D24">
        <v>1.2173913043478262</v>
      </c>
      <c r="E24">
        <v>1.7692307692307692</v>
      </c>
      <c r="F24">
        <v>1.4523018509729473</v>
      </c>
      <c r="I24">
        <v>20.782608695652176</v>
      </c>
      <c r="L24">
        <v>23</v>
      </c>
      <c r="M24">
        <v>4.1315192743764175</v>
      </c>
      <c r="N24">
        <v>1.072013093289689</v>
      </c>
      <c r="O24">
        <v>3.3096525096525098</v>
      </c>
      <c r="P24">
        <v>25</v>
      </c>
      <c r="Q24">
        <v>33.921694480102694</v>
      </c>
      <c r="R24">
        <v>23</v>
      </c>
      <c r="S24">
        <v>10</v>
      </c>
    </row>
    <row r="25" spans="1:21" x14ac:dyDescent="0.2">
      <c r="C25">
        <v>1051</v>
      </c>
      <c r="D25">
        <v>1.5217391304347827</v>
      </c>
      <c r="E25">
        <v>1.5384615384615385</v>
      </c>
      <c r="F25">
        <v>1.5662078785002373</v>
      </c>
      <c r="I25">
        <v>45.695652173913047</v>
      </c>
      <c r="L25">
        <v>23</v>
      </c>
      <c r="M25">
        <v>2.3214285714285716</v>
      </c>
      <c r="N25">
        <v>0.94376098418277676</v>
      </c>
      <c r="O25">
        <v>2.1331114808652245</v>
      </c>
      <c r="P25">
        <v>14.5</v>
      </c>
      <c r="Q25">
        <v>70.733876442634084</v>
      </c>
      <c r="R25">
        <v>24</v>
      </c>
      <c r="S25">
        <v>10</v>
      </c>
    </row>
    <row r="26" spans="1:21" x14ac:dyDescent="0.2">
      <c r="C26">
        <v>1050</v>
      </c>
      <c r="D26">
        <v>1.2173913043478262</v>
      </c>
      <c r="E26">
        <v>1.9230769230769231</v>
      </c>
      <c r="F26">
        <v>1.5092548647365922</v>
      </c>
      <c r="I26">
        <v>40.384615384615387</v>
      </c>
      <c r="L26">
        <v>26</v>
      </c>
      <c r="M26">
        <v>3.8942857142857141</v>
      </c>
      <c r="N26">
        <v>0.8033088235294118</v>
      </c>
      <c r="O26">
        <v>3.2318840579710146</v>
      </c>
      <c r="P26">
        <v>1</v>
      </c>
      <c r="Q26">
        <v>70.092824226464785</v>
      </c>
      <c r="R26">
        <v>25</v>
      </c>
      <c r="S26">
        <v>10</v>
      </c>
    </row>
    <row r="27" spans="1:21" x14ac:dyDescent="0.2">
      <c r="C27">
        <v>909</v>
      </c>
      <c r="D27">
        <v>1.2608695652173914</v>
      </c>
      <c r="E27">
        <v>1.4615384615384615</v>
      </c>
      <c r="F27">
        <v>1.3668723303274799</v>
      </c>
      <c r="I27">
        <v>30.3</v>
      </c>
      <c r="L27">
        <v>30</v>
      </c>
      <c r="M27">
        <v>3.7791411042944785</v>
      </c>
      <c r="N27">
        <v>1.296875</v>
      </c>
      <c r="O27">
        <v>3.2022332506203472</v>
      </c>
      <c r="P27">
        <v>1</v>
      </c>
      <c r="Q27">
        <v>50.314285714285717</v>
      </c>
      <c r="R27">
        <v>26</v>
      </c>
      <c r="S27">
        <v>10</v>
      </c>
    </row>
    <row r="28" spans="1:21" x14ac:dyDescent="0.2">
      <c r="C28">
        <v>705</v>
      </c>
      <c r="D28">
        <v>1.9130434782608696</v>
      </c>
      <c r="E28">
        <v>1.3846153846153846</v>
      </c>
      <c r="F28">
        <v>1.7655434266729948</v>
      </c>
      <c r="I28">
        <v>17.195121951219512</v>
      </c>
      <c r="L28">
        <v>41</v>
      </c>
      <c r="M28">
        <v>4.2301587301587302</v>
      </c>
      <c r="N28">
        <v>1.6473509933774835</v>
      </c>
      <c r="O28">
        <v>3.9250814332247557</v>
      </c>
      <c r="P28">
        <v>15</v>
      </c>
      <c r="Q28">
        <v>31.259786476868328</v>
      </c>
      <c r="R28">
        <v>27</v>
      </c>
      <c r="S28">
        <v>10</v>
      </c>
    </row>
    <row r="29" spans="1:21" x14ac:dyDescent="0.2">
      <c r="C29">
        <v>798</v>
      </c>
      <c r="D29">
        <v>1</v>
      </c>
      <c r="E29">
        <v>1.9230769230769231</v>
      </c>
      <c r="F29">
        <v>1.3668723303274799</v>
      </c>
      <c r="I29">
        <v>31.92</v>
      </c>
      <c r="L29">
        <v>25</v>
      </c>
      <c r="M29">
        <v>3.0561983471074381</v>
      </c>
      <c r="N29">
        <v>1.2643253234750462</v>
      </c>
      <c r="O29">
        <v>2.8517673888255417</v>
      </c>
      <c r="P29">
        <v>1</v>
      </c>
      <c r="Q29">
        <v>41.982338099243059</v>
      </c>
      <c r="R29">
        <v>28</v>
      </c>
      <c r="S29">
        <v>10</v>
      </c>
      <c r="U29" s="1"/>
    </row>
    <row r="30" spans="1:21" x14ac:dyDescent="0.2">
      <c r="C30">
        <v>970</v>
      </c>
      <c r="D30">
        <v>1.6956521739130435</v>
      </c>
      <c r="E30">
        <v>1.3846153846153846</v>
      </c>
      <c r="F30">
        <v>1.6231608922638823</v>
      </c>
      <c r="I30">
        <v>24.871794871794872</v>
      </c>
      <c r="L30">
        <v>39</v>
      </c>
      <c r="M30">
        <v>3.4338235294117645</v>
      </c>
      <c r="N30">
        <v>1.0036231884057971</v>
      </c>
      <c r="O30">
        <v>2.9813953488372094</v>
      </c>
      <c r="P30">
        <v>4.5</v>
      </c>
      <c r="Q30">
        <v>46.136976579134135</v>
      </c>
      <c r="R30">
        <v>29</v>
      </c>
      <c r="S30">
        <v>10</v>
      </c>
    </row>
    <row r="31" spans="1:21" x14ac:dyDescent="0.2">
      <c r="C31">
        <v>982</v>
      </c>
      <c r="D31">
        <v>1.0434782608695652</v>
      </c>
      <c r="E31">
        <v>1.2307692307692308</v>
      </c>
      <c r="F31">
        <v>1.1390602752728998</v>
      </c>
      <c r="I31">
        <v>35.071428571428569</v>
      </c>
      <c r="L31">
        <v>28</v>
      </c>
      <c r="M31">
        <v>2.4963680387409202</v>
      </c>
      <c r="N31">
        <v>1.0089445438282647</v>
      </c>
      <c r="O31">
        <v>2.2027972027972029</v>
      </c>
      <c r="P31">
        <v>1</v>
      </c>
      <c r="Q31">
        <v>46.829881656804737</v>
      </c>
      <c r="R31">
        <v>30</v>
      </c>
      <c r="S31">
        <v>10</v>
      </c>
    </row>
    <row r="32" spans="1:21" x14ac:dyDescent="0.2">
      <c r="C32">
        <v>1002</v>
      </c>
      <c r="D32">
        <v>2.2608695652173911</v>
      </c>
      <c r="E32">
        <v>1.3076923076923077</v>
      </c>
      <c r="F32">
        <v>1.9648789748457522</v>
      </c>
      <c r="I32">
        <v>20.04</v>
      </c>
      <c r="L32">
        <v>50</v>
      </c>
      <c r="M32">
        <v>3.6811145510835912</v>
      </c>
      <c r="N32">
        <v>0.84324324324324329</v>
      </c>
      <c r="O32">
        <v>3.0203327171903882</v>
      </c>
      <c r="P32">
        <v>1</v>
      </c>
      <c r="Q32">
        <v>45.331778814123915</v>
      </c>
      <c r="R32">
        <v>31</v>
      </c>
      <c r="S32">
        <v>10</v>
      </c>
    </row>
    <row r="33" spans="3:20" x14ac:dyDescent="0.2">
      <c r="C33">
        <v>917</v>
      </c>
      <c r="D33">
        <v>1.3043478260869565</v>
      </c>
      <c r="E33">
        <v>0.92307692307692313</v>
      </c>
      <c r="F33">
        <v>1.1960132890365449</v>
      </c>
      <c r="I33">
        <v>32.75</v>
      </c>
      <c r="L33">
        <v>28</v>
      </c>
      <c r="M33">
        <v>3.9543378995433791</v>
      </c>
      <c r="N33">
        <v>1.4403973509933774</v>
      </c>
      <c r="O33">
        <v>3.4939271255060729</v>
      </c>
      <c r="P33">
        <v>14.5</v>
      </c>
      <c r="Q33">
        <v>50.249811320754716</v>
      </c>
      <c r="R33">
        <v>32</v>
      </c>
      <c r="S33">
        <v>10</v>
      </c>
    </row>
    <row r="34" spans="3:20" x14ac:dyDescent="0.2">
      <c r="C34">
        <v>892</v>
      </c>
      <c r="D34">
        <v>1.75</v>
      </c>
      <c r="E34">
        <v>0.66666666666666663</v>
      </c>
      <c r="F34">
        <v>1.2083333333333333</v>
      </c>
      <c r="I34">
        <v>29.733333333333334</v>
      </c>
      <c r="L34">
        <v>30</v>
      </c>
      <c r="M34">
        <v>3.0553359683794468</v>
      </c>
      <c r="N34">
        <v>1.6498257839721255</v>
      </c>
      <c r="O34">
        <v>2.862646566164154</v>
      </c>
      <c r="P34">
        <v>1</v>
      </c>
      <c r="Q34">
        <v>44.233415233415236</v>
      </c>
      <c r="R34">
        <v>1</v>
      </c>
      <c r="S34">
        <v>76</v>
      </c>
    </row>
    <row r="35" spans="3:20" x14ac:dyDescent="0.2">
      <c r="C35">
        <v>873</v>
      </c>
      <c r="D35">
        <v>0.66666666666666663</v>
      </c>
      <c r="E35">
        <v>0.66666666666666663</v>
      </c>
      <c r="F35">
        <v>0.66666666666666663</v>
      </c>
      <c r="I35">
        <v>43.65</v>
      </c>
      <c r="L35">
        <v>20</v>
      </c>
      <c r="M35">
        <v>2.6033057851239669</v>
      </c>
      <c r="N35">
        <v>1.5706713780918728</v>
      </c>
      <c r="O35">
        <v>2.6560846560846563</v>
      </c>
      <c r="P35">
        <v>9</v>
      </c>
      <c r="Q35">
        <v>51.367681498829043</v>
      </c>
      <c r="R35">
        <v>3</v>
      </c>
      <c r="S35">
        <v>76</v>
      </c>
    </row>
    <row r="36" spans="3:20" x14ac:dyDescent="0.2">
      <c r="C36">
        <v>1062</v>
      </c>
      <c r="D36">
        <v>0.33333333333333331</v>
      </c>
      <c r="E36">
        <v>0.83333333333333337</v>
      </c>
      <c r="F36">
        <v>0.58333333333333337</v>
      </c>
      <c r="I36">
        <v>55.89473684210526</v>
      </c>
      <c r="L36">
        <v>19</v>
      </c>
      <c r="M36">
        <v>3.1059602649006623</v>
      </c>
      <c r="N36">
        <v>1.1117216117216118</v>
      </c>
      <c r="O36">
        <v>2.6633165829145731</v>
      </c>
      <c r="P36">
        <v>1</v>
      </c>
      <c r="Q36">
        <v>76.791015625</v>
      </c>
      <c r="R36">
        <v>4</v>
      </c>
      <c r="S36">
        <v>76</v>
      </c>
    </row>
    <row r="37" spans="3:20" x14ac:dyDescent="0.2">
      <c r="C37">
        <v>1042</v>
      </c>
      <c r="D37">
        <v>0.41666666666666669</v>
      </c>
      <c r="E37">
        <v>1</v>
      </c>
      <c r="F37">
        <v>0.70833333333333337</v>
      </c>
      <c r="I37">
        <v>61.294117647058826</v>
      </c>
      <c r="L37">
        <v>17</v>
      </c>
      <c r="M37">
        <v>3.2264150943396226</v>
      </c>
      <c r="N37">
        <v>0.72222222222222221</v>
      </c>
      <c r="O37">
        <v>2.8005249343832022</v>
      </c>
      <c r="P37">
        <v>1</v>
      </c>
      <c r="Q37">
        <v>90.408829174664106</v>
      </c>
      <c r="R37">
        <v>7</v>
      </c>
      <c r="S37">
        <v>76</v>
      </c>
    </row>
    <row r="38" spans="3:20" x14ac:dyDescent="0.2">
      <c r="C38">
        <v>682</v>
      </c>
      <c r="D38">
        <v>2.25</v>
      </c>
      <c r="E38">
        <v>1</v>
      </c>
      <c r="F38">
        <v>1.625</v>
      </c>
      <c r="I38">
        <v>19.485714285714284</v>
      </c>
      <c r="L38">
        <v>35</v>
      </c>
      <c r="M38">
        <v>2.0696378830083564</v>
      </c>
      <c r="N38">
        <v>1.6079447322970639</v>
      </c>
      <c r="O38">
        <v>2.290858725761773</v>
      </c>
      <c r="P38">
        <v>32</v>
      </c>
      <c r="Q38">
        <v>29.497803806734993</v>
      </c>
      <c r="R38">
        <v>9</v>
      </c>
      <c r="S38">
        <v>76</v>
      </c>
    </row>
    <row r="39" spans="3:20" x14ac:dyDescent="0.2">
      <c r="C39">
        <v>1011</v>
      </c>
      <c r="D39">
        <v>1.25</v>
      </c>
      <c r="E39">
        <v>1.6666666666666667</v>
      </c>
      <c r="F39">
        <v>1.4583333333333333</v>
      </c>
      <c r="I39">
        <v>23.511627906976745</v>
      </c>
      <c r="L39">
        <v>43</v>
      </c>
      <c r="M39">
        <v>2.4827586206896552</v>
      </c>
      <c r="N39">
        <v>0.83273381294964033</v>
      </c>
      <c r="O39">
        <v>1.9874686716791981</v>
      </c>
      <c r="P39">
        <v>1</v>
      </c>
      <c r="Q39">
        <v>35.612612612612615</v>
      </c>
      <c r="R39">
        <v>10</v>
      </c>
      <c r="S39">
        <v>76</v>
      </c>
    </row>
    <row r="40" spans="3:20" x14ac:dyDescent="0.2">
      <c r="C40">
        <v>700</v>
      </c>
      <c r="D40">
        <v>0.91666666666666663</v>
      </c>
      <c r="E40">
        <v>1.0833333333333333</v>
      </c>
      <c r="F40">
        <v>1</v>
      </c>
      <c r="I40">
        <v>38.888888888888886</v>
      </c>
      <c r="L40">
        <v>18</v>
      </c>
      <c r="M40">
        <v>3.2702020202020203</v>
      </c>
      <c r="N40">
        <v>1.8222222222222222</v>
      </c>
      <c r="O40">
        <v>3.2510402219140082</v>
      </c>
      <c r="P40">
        <v>7</v>
      </c>
      <c r="Q40">
        <v>53.890156918687588</v>
      </c>
      <c r="R40">
        <v>11</v>
      </c>
      <c r="S40">
        <v>76</v>
      </c>
      <c r="T40" s="1"/>
    </row>
    <row r="41" spans="3:20" x14ac:dyDescent="0.2">
      <c r="C41">
        <v>742</v>
      </c>
      <c r="D41">
        <v>0.75</v>
      </c>
      <c r="E41">
        <v>1.5</v>
      </c>
      <c r="F41">
        <v>1.125</v>
      </c>
      <c r="I41">
        <v>41.222222222222221</v>
      </c>
      <c r="L41">
        <v>18</v>
      </c>
      <c r="M41">
        <v>2.5089820359281436</v>
      </c>
      <c r="N41">
        <v>1.4045534150612959</v>
      </c>
      <c r="O41">
        <v>2.3985294117647058</v>
      </c>
      <c r="P41">
        <v>1</v>
      </c>
      <c r="Q41">
        <v>49.218328840970351</v>
      </c>
      <c r="R41">
        <v>14</v>
      </c>
      <c r="S41">
        <v>76</v>
      </c>
    </row>
    <row r="42" spans="3:20" x14ac:dyDescent="0.2">
      <c r="C42">
        <v>1012</v>
      </c>
      <c r="D42">
        <v>0.58333333333333337</v>
      </c>
      <c r="E42">
        <v>1.5</v>
      </c>
      <c r="F42">
        <v>1.0416666666666667</v>
      </c>
      <c r="I42">
        <v>42.166666666666664</v>
      </c>
      <c r="L42">
        <v>24</v>
      </c>
      <c r="M42">
        <v>2.7628205128205128</v>
      </c>
      <c r="N42">
        <v>0.98254799301919715</v>
      </c>
      <c r="O42">
        <v>2.3863080684596576</v>
      </c>
      <c r="P42">
        <v>1</v>
      </c>
      <c r="Q42">
        <v>60.996031746031747</v>
      </c>
      <c r="R42">
        <v>17</v>
      </c>
      <c r="S42">
        <v>76</v>
      </c>
    </row>
    <row r="43" spans="3:20" x14ac:dyDescent="0.2">
      <c r="C43">
        <v>980</v>
      </c>
      <c r="D43">
        <v>1.4166666666666667</v>
      </c>
      <c r="E43">
        <v>0.75</v>
      </c>
      <c r="F43">
        <v>1.0833333333333333</v>
      </c>
      <c r="I43">
        <v>35</v>
      </c>
      <c r="L43">
        <v>28</v>
      </c>
      <c r="M43">
        <v>1.8708133971291867</v>
      </c>
      <c r="N43">
        <v>0.92700729927007297</v>
      </c>
      <c r="O43">
        <v>1.8644067796610169</v>
      </c>
      <c r="P43">
        <v>1</v>
      </c>
      <c r="Q43">
        <v>45.569606801275242</v>
      </c>
      <c r="R43">
        <v>19</v>
      </c>
      <c r="S43">
        <v>76</v>
      </c>
    </row>
    <row r="44" spans="3:20" x14ac:dyDescent="0.2">
      <c r="C44">
        <v>1310</v>
      </c>
      <c r="D44">
        <v>8.3333333333333329E-2</v>
      </c>
      <c r="E44">
        <v>0.33333333333333331</v>
      </c>
      <c r="F44">
        <v>0.20833333333333334</v>
      </c>
      <c r="I44">
        <v>109.16666666666667</v>
      </c>
      <c r="L44">
        <v>12</v>
      </c>
      <c r="M44">
        <v>2.1967213114754101</v>
      </c>
      <c r="N44">
        <v>0.28599221789883267</v>
      </c>
      <c r="O44">
        <v>1.325242718446602</v>
      </c>
      <c r="P44">
        <v>1</v>
      </c>
      <c r="Q44">
        <v>152.53556827473426</v>
      </c>
      <c r="R44">
        <v>20</v>
      </c>
      <c r="S44">
        <v>76</v>
      </c>
    </row>
    <row r="45" spans="3:20" x14ac:dyDescent="0.2">
      <c r="C45">
        <v>1197</v>
      </c>
      <c r="D45">
        <v>1.0833333333333333</v>
      </c>
      <c r="E45">
        <v>1.0833333333333333</v>
      </c>
      <c r="F45">
        <v>1.0833333333333333</v>
      </c>
      <c r="I45">
        <v>36.272727272727273</v>
      </c>
      <c r="L45">
        <v>33</v>
      </c>
      <c r="M45">
        <v>1.6785714285714286</v>
      </c>
      <c r="N45">
        <v>0.65134099616858232</v>
      </c>
      <c r="O45">
        <v>1.8280542986425339</v>
      </c>
      <c r="P45">
        <v>1</v>
      </c>
      <c r="Q45">
        <v>51.397641112047175</v>
      </c>
      <c r="R45">
        <v>21</v>
      </c>
      <c r="S45">
        <v>76</v>
      </c>
    </row>
    <row r="46" spans="3:20" x14ac:dyDescent="0.2">
      <c r="C46">
        <v>902</v>
      </c>
      <c r="D46">
        <v>0.58333333333333337</v>
      </c>
      <c r="E46">
        <v>1</v>
      </c>
      <c r="F46">
        <v>0.79166666666666663</v>
      </c>
      <c r="I46">
        <v>36.08</v>
      </c>
      <c r="L46">
        <v>25</v>
      </c>
      <c r="M46">
        <v>2.5020080321285141</v>
      </c>
      <c r="N46">
        <v>1.3588342440801457</v>
      </c>
      <c r="O46">
        <v>2.626953125</v>
      </c>
      <c r="P46">
        <v>27</v>
      </c>
      <c r="Q46">
        <v>49.192691029900331</v>
      </c>
      <c r="R46">
        <v>22</v>
      </c>
      <c r="S46">
        <v>76</v>
      </c>
    </row>
    <row r="47" spans="3:20" x14ac:dyDescent="0.2">
      <c r="C47">
        <v>849</v>
      </c>
      <c r="D47">
        <v>0.33333333333333331</v>
      </c>
      <c r="E47">
        <v>0.41666666666666669</v>
      </c>
      <c r="F47">
        <v>0.375</v>
      </c>
      <c r="I47">
        <v>44.684210526315788</v>
      </c>
      <c r="L47">
        <v>19</v>
      </c>
      <c r="M47">
        <v>3.3215434083601285</v>
      </c>
      <c r="N47">
        <v>1.3141831238779174</v>
      </c>
      <c r="O47">
        <v>2.9151414309484194</v>
      </c>
      <c r="P47">
        <v>1</v>
      </c>
      <c r="Q47">
        <v>61.969549330085265</v>
      </c>
      <c r="R47">
        <v>23</v>
      </c>
      <c r="S47">
        <v>76</v>
      </c>
    </row>
    <row r="48" spans="3:20" x14ac:dyDescent="0.2">
      <c r="C48">
        <v>1174</v>
      </c>
      <c r="D48">
        <v>0.83333333333333337</v>
      </c>
      <c r="E48">
        <v>1.5</v>
      </c>
      <c r="F48">
        <v>1.1666666666666667</v>
      </c>
      <c r="I48">
        <v>39.133333333333333</v>
      </c>
      <c r="L48">
        <v>30</v>
      </c>
      <c r="M48">
        <v>2.9207920792079207</v>
      </c>
      <c r="N48">
        <v>0.6717557251908397</v>
      </c>
      <c r="O48">
        <v>2.528225806451613</v>
      </c>
      <c r="P48">
        <v>5</v>
      </c>
      <c r="Q48">
        <v>63.398968185726567</v>
      </c>
      <c r="R48">
        <v>24</v>
      </c>
      <c r="S48">
        <v>76</v>
      </c>
    </row>
    <row r="49" spans="3:19" x14ac:dyDescent="0.2">
      <c r="C49">
        <v>994</v>
      </c>
      <c r="D49">
        <v>0.91666666666666663</v>
      </c>
      <c r="E49">
        <v>1.4166666666666667</v>
      </c>
      <c r="F49">
        <v>1.1666666666666667</v>
      </c>
      <c r="I49">
        <v>31.0625</v>
      </c>
      <c r="L49">
        <v>32</v>
      </c>
      <c r="M49">
        <v>3.0643564356435644</v>
      </c>
      <c r="N49">
        <v>1.0976058931860038</v>
      </c>
      <c r="O49">
        <v>2.8861985472154963</v>
      </c>
      <c r="P49">
        <v>10</v>
      </c>
      <c r="Q49">
        <v>42.935678391959797</v>
      </c>
      <c r="R49">
        <v>25</v>
      </c>
      <c r="S49">
        <v>76</v>
      </c>
    </row>
    <row r="50" spans="3:19" x14ac:dyDescent="0.2">
      <c r="C50">
        <v>1082</v>
      </c>
      <c r="D50">
        <v>1.1666666666666667</v>
      </c>
      <c r="E50">
        <v>1.75</v>
      </c>
      <c r="F50">
        <v>1.4583333333333333</v>
      </c>
      <c r="I50">
        <v>27.05</v>
      </c>
      <c r="L50">
        <v>40</v>
      </c>
      <c r="M50">
        <v>3.3740458015267176</v>
      </c>
      <c r="N50">
        <v>1.2926829268292683</v>
      </c>
      <c r="O50">
        <v>3.4574132492113563</v>
      </c>
      <c r="P50">
        <v>1</v>
      </c>
      <c r="Q50">
        <v>40.870729455216988</v>
      </c>
      <c r="R50">
        <v>26</v>
      </c>
      <c r="S50">
        <v>76</v>
      </c>
    </row>
    <row r="51" spans="3:19" x14ac:dyDescent="0.2">
      <c r="C51">
        <v>1123</v>
      </c>
      <c r="D51">
        <v>0.91666666666666663</v>
      </c>
      <c r="E51">
        <v>0.83333333333333337</v>
      </c>
      <c r="F51">
        <v>0.875</v>
      </c>
      <c r="I51">
        <v>56.15</v>
      </c>
      <c r="L51">
        <v>20</v>
      </c>
      <c r="M51">
        <v>2</v>
      </c>
      <c r="N51">
        <v>0.69841269841269837</v>
      </c>
      <c r="O51">
        <v>1.7865168539325842</v>
      </c>
      <c r="P51">
        <v>2</v>
      </c>
      <c r="Q51">
        <v>81.537089201877933</v>
      </c>
      <c r="R51">
        <v>28</v>
      </c>
      <c r="S51">
        <v>76</v>
      </c>
    </row>
    <row r="52" spans="3:19" x14ac:dyDescent="0.2">
      <c r="C52">
        <v>858</v>
      </c>
      <c r="D52">
        <v>1.4166666666666667</v>
      </c>
      <c r="E52">
        <v>1</v>
      </c>
      <c r="F52">
        <v>1.2083333333333333</v>
      </c>
      <c r="I52">
        <v>34.32</v>
      </c>
      <c r="L52">
        <v>25</v>
      </c>
      <c r="M52">
        <v>2.4711538461538463</v>
      </c>
      <c r="N52">
        <v>1.4552102376599634</v>
      </c>
      <c r="O52">
        <v>2.7881508078994615</v>
      </c>
      <c r="P52">
        <v>16</v>
      </c>
      <c r="Q52">
        <v>59.393939393939391</v>
      </c>
      <c r="R52">
        <v>29</v>
      </c>
      <c r="S52">
        <v>76</v>
      </c>
    </row>
    <row r="53" spans="3:19" x14ac:dyDescent="0.2">
      <c r="C53">
        <v>1234</v>
      </c>
      <c r="D53">
        <v>1.4166666666666667</v>
      </c>
      <c r="E53">
        <v>1.8333333333333333</v>
      </c>
      <c r="F53">
        <v>1.625</v>
      </c>
      <c r="I53">
        <v>21.275862068965516</v>
      </c>
      <c r="L53">
        <v>58</v>
      </c>
      <c r="M53">
        <v>1.5151515151515151</v>
      </c>
      <c r="N53">
        <v>0.28686868686868688</v>
      </c>
      <c r="O53">
        <v>1.0051020408163265</v>
      </c>
      <c r="P53">
        <v>1</v>
      </c>
      <c r="Q53">
        <v>36.226621735467567</v>
      </c>
      <c r="R53">
        <v>30</v>
      </c>
      <c r="S53">
        <v>76</v>
      </c>
    </row>
    <row r="54" spans="3:19" x14ac:dyDescent="0.2">
      <c r="C54">
        <v>971</v>
      </c>
      <c r="D54">
        <v>1.3333333333333333</v>
      </c>
      <c r="E54">
        <v>1.0833333333333333</v>
      </c>
      <c r="F54">
        <v>1.2083333333333333</v>
      </c>
      <c r="I54">
        <v>34.678571428571431</v>
      </c>
      <c r="L54">
        <v>28</v>
      </c>
      <c r="M54">
        <v>1.8442211055276383</v>
      </c>
      <c r="N54">
        <v>0.99823008849557526</v>
      </c>
      <c r="O54">
        <v>1.8964803312629399</v>
      </c>
      <c r="P54">
        <v>42</v>
      </c>
      <c r="Q54">
        <v>42.668817204301078</v>
      </c>
      <c r="R54">
        <v>31</v>
      </c>
      <c r="S54">
        <v>76</v>
      </c>
    </row>
    <row r="55" spans="3:19" x14ac:dyDescent="0.2">
      <c r="C55">
        <v>625</v>
      </c>
      <c r="D55">
        <v>0.75</v>
      </c>
      <c r="E55">
        <v>1.5</v>
      </c>
      <c r="F55">
        <v>1.125</v>
      </c>
      <c r="I55">
        <v>19.53125</v>
      </c>
      <c r="L55">
        <v>32</v>
      </c>
      <c r="M55">
        <v>2.9074074074074074</v>
      </c>
      <c r="N55">
        <v>1.785016286644951</v>
      </c>
      <c r="O55">
        <v>2.7828863346104726</v>
      </c>
      <c r="P55">
        <v>1</v>
      </c>
      <c r="Q55">
        <v>26.776</v>
      </c>
      <c r="R55">
        <v>32</v>
      </c>
      <c r="S55">
        <v>76</v>
      </c>
    </row>
    <row r="86" spans="1:19" x14ac:dyDescent="0.2">
      <c r="M86" t="s">
        <v>32</v>
      </c>
      <c r="O86" t="s">
        <v>34</v>
      </c>
    </row>
    <row r="88" spans="1:19" x14ac:dyDescent="0.2">
      <c r="A88" t="e">
        <f>AVERAGE(A3:A86)</f>
        <v>#DIV/0!</v>
      </c>
      <c r="B88" t="e">
        <f t="shared" ref="B88:Q88" si="0">AVERAGE(B3:B86)</f>
        <v>#DIV/0!</v>
      </c>
      <c r="C88">
        <f>AVERAGE(C3:C86)</f>
        <v>898.43137254901956</v>
      </c>
      <c r="D88">
        <f t="shared" si="0"/>
        <v>1.300795680591077</v>
      </c>
      <c r="E88">
        <f>AVERAGE(E3:E86)</f>
        <v>1.397310206133735</v>
      </c>
      <c r="F88">
        <f>AVERAGE(F3:F86)</f>
        <v>1.3670774511354928</v>
      </c>
      <c r="G88" t="e">
        <f t="shared" si="0"/>
        <v>#DIV/0!</v>
      </c>
      <c r="H88" t="e">
        <f t="shared" si="0"/>
        <v>#DIV/0!</v>
      </c>
      <c r="I88">
        <f t="shared" si="0"/>
        <v>32.321764785734892</v>
      </c>
      <c r="J88" t="e">
        <f t="shared" si="0"/>
        <v>#DIV/0!</v>
      </c>
      <c r="K88" t="e">
        <f t="shared" si="0"/>
        <v>#DIV/0!</v>
      </c>
      <c r="L88">
        <f t="shared" si="0"/>
        <v>30.823529411764707</v>
      </c>
      <c r="M88">
        <f t="shared" si="0"/>
        <v>2.9980534388646007</v>
      </c>
      <c r="N88">
        <f t="shared" si="0"/>
        <v>1.2632253007507479</v>
      </c>
      <c r="O88">
        <f t="shared" si="0"/>
        <v>2.7175898151965376</v>
      </c>
      <c r="P88">
        <f t="shared" si="0"/>
        <v>13.352941176470589</v>
      </c>
      <c r="Q88">
        <f t="shared" si="0"/>
        <v>49.494805650656929</v>
      </c>
      <c r="S88">
        <f>COUNT(S1:S86)</f>
        <v>53</v>
      </c>
    </row>
    <row r="89" spans="1:19" x14ac:dyDescent="0.2">
      <c r="C89">
        <f>STDEV(C3:C85)</f>
        <v>220.61325933877688</v>
      </c>
      <c r="F89">
        <f>STDEV(F3:F85)</f>
        <v>0.53594947142726879</v>
      </c>
      <c r="I89">
        <f>STDEV(I3:I85)</f>
        <v>15.473587638432832</v>
      </c>
      <c r="L89">
        <f>STDEV(L3:L85)</f>
        <v>10.715793731409615</v>
      </c>
      <c r="O89">
        <f>STDEV(O3:O85)</f>
        <v>0.83376919287626305</v>
      </c>
    </row>
    <row r="90" spans="1:19" x14ac:dyDescent="0.2">
      <c r="A90">
        <f>COUNT(C3:C85)</f>
        <v>51</v>
      </c>
      <c r="B90" s="6" t="s">
        <v>3</v>
      </c>
      <c r="C90">
        <f>C89/SQRT($A$90)</f>
        <v>30.89203533245956</v>
      </c>
      <c r="F90">
        <f>F89/SQRT($A$90)</f>
        <v>7.5047937088494332E-2</v>
      </c>
      <c r="I90">
        <f>I89/SQRT($A$90)</f>
        <v>2.16673565985595</v>
      </c>
      <c r="L90">
        <f>L89/SQRT($A$90)</f>
        <v>1.5005112546645076</v>
      </c>
      <c r="O90">
        <f>O89/SQRT($A$90)</f>
        <v>0.11675103954607395</v>
      </c>
    </row>
    <row r="91" spans="1:19" x14ac:dyDescent="0.2">
      <c r="A91" s="1" t="s">
        <v>29</v>
      </c>
      <c r="G91" s="1" t="s">
        <v>29</v>
      </c>
      <c r="J91" s="1" t="s">
        <v>29</v>
      </c>
    </row>
    <row r="92" spans="1:19" x14ac:dyDescent="0.2">
      <c r="M92" t="s">
        <v>32</v>
      </c>
      <c r="O92" t="s">
        <v>34</v>
      </c>
    </row>
    <row r="93" spans="1:19" x14ac:dyDescent="0.2">
      <c r="C93" t="e">
        <f>A88+B88</f>
        <v>#DIV/0!</v>
      </c>
      <c r="L93" t="e">
        <f>J88+K88</f>
        <v>#DIV/0!</v>
      </c>
    </row>
    <row r="98" spans="1:15" x14ac:dyDescent="0.2">
      <c r="A98" t="s">
        <v>16</v>
      </c>
      <c r="C98">
        <f>TTEST(C1:C87,NFkB5X_Day2!C1:C85,2,2)</f>
        <v>0.61531615419829799</v>
      </c>
      <c r="F98">
        <f>TTEST(F1:F87,NFkB5X_Day2!F1:F85,2,2)</f>
        <v>0.83896938682024091</v>
      </c>
      <c r="I98">
        <f>TTEST(I1:I87,NFkB5X_Day2!I1:I85,2,2)</f>
        <v>0.92185315513425792</v>
      </c>
      <c r="L98">
        <f>TTEST(L1:L87,NFkB5X_Day2!L1:L85,2,2)</f>
        <v>0.99306759270558742</v>
      </c>
      <c r="M98">
        <f>TTEST(M1:M87,NFkB5X_Day2!M1:M85,2,2)</f>
        <v>0.6213063184905393</v>
      </c>
      <c r="N98">
        <f>TTEST(N1:N87,NFkB5X_Day2!N1:N85,2,2)</f>
        <v>0.6852583913378848</v>
      </c>
      <c r="O98">
        <f>TTEST(O1:O87,NFkB5X_Day2!O1:O85,2,2)</f>
        <v>0.80078258322445905</v>
      </c>
    </row>
    <row r="99" spans="1:15" x14ac:dyDescent="0.2">
      <c r="C99">
        <f>TTEST(C1:C87,NFkB5X_Day2!C1:C85,2,3)</f>
        <v>0.61579835991471521</v>
      </c>
      <c r="F99">
        <f>TTEST(F1:F87,NFkB5X_Day2!F1:F85,2,3)</f>
        <v>0.84473593723619933</v>
      </c>
      <c r="I99">
        <f>TTEST(I1:I87,NFkB5X_Day2!I1:I85,2,3)</f>
        <v>0.91995802874423283</v>
      </c>
      <c r="L99">
        <f>TTEST(L1:L87,NFkB5X_Day2!L1:L85,2,3)</f>
        <v>0.99297825425174358</v>
      </c>
      <c r="M99">
        <f>TTEST(M1:M87,NFkB5X_Day2!M1:M85,2,3)</f>
        <v>0.62247191227231835</v>
      </c>
      <c r="N99">
        <f>TTEST(N1:N87,NFkB5X_Day2!N1:N85,2,3)</f>
        <v>0.68277517054949999</v>
      </c>
      <c r="O99">
        <f>TTEST(O1:O87,NFkB5X_Day2!O1:O85,2,3)</f>
        <v>0.80128605127105945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DB6A3-BC76-E145-AED3-EE213306E4F4}">
  <dimension ref="A1:V101"/>
  <sheetViews>
    <sheetView topLeftCell="A52" zoomScale="116" workbookViewId="0">
      <selection activeCell="A99" sqref="A99"/>
    </sheetView>
  </sheetViews>
  <sheetFormatPr baseColWidth="10" defaultColWidth="8.83203125" defaultRowHeight="15" x14ac:dyDescent="0.2"/>
  <sheetData>
    <row r="1" spans="1:22" x14ac:dyDescent="0.2">
      <c r="A1" t="s">
        <v>4</v>
      </c>
      <c r="D1" t="s">
        <v>5</v>
      </c>
      <c r="G1" t="s">
        <v>6</v>
      </c>
      <c r="J1" t="s">
        <v>7</v>
      </c>
      <c r="M1" t="s">
        <v>8</v>
      </c>
      <c r="P1" t="s">
        <v>9</v>
      </c>
      <c r="Q1" t="s">
        <v>10</v>
      </c>
      <c r="R1" t="s">
        <v>11</v>
      </c>
      <c r="S1" t="s">
        <v>12</v>
      </c>
    </row>
    <row r="2" spans="1:22" x14ac:dyDescent="0.2">
      <c r="A2" t="s">
        <v>1</v>
      </c>
      <c r="B2" t="s">
        <v>13</v>
      </c>
      <c r="C2" t="s">
        <v>14</v>
      </c>
      <c r="D2" t="s">
        <v>1</v>
      </c>
      <c r="E2" t="s">
        <v>13</v>
      </c>
      <c r="F2" t="s">
        <v>14</v>
      </c>
      <c r="G2" t="s">
        <v>1</v>
      </c>
      <c r="H2" t="s">
        <v>13</v>
      </c>
      <c r="I2" t="s">
        <v>14</v>
      </c>
      <c r="J2" t="s">
        <v>1</v>
      </c>
      <c r="K2" t="s">
        <v>13</v>
      </c>
      <c r="L2" t="s">
        <v>14</v>
      </c>
      <c r="M2" t="s">
        <v>1</v>
      </c>
      <c r="N2" t="s">
        <v>13</v>
      </c>
      <c r="O2" t="s">
        <v>14</v>
      </c>
      <c r="U2" t="s">
        <v>27</v>
      </c>
    </row>
    <row r="3" spans="1:22" x14ac:dyDescent="0.2">
      <c r="C3">
        <v>783</v>
      </c>
      <c r="D3">
        <v>1.6086956521739131</v>
      </c>
      <c r="E3">
        <v>1.0769230769230769</v>
      </c>
      <c r="F3">
        <v>1.4523018509729473</v>
      </c>
      <c r="I3">
        <v>22.37142857142857</v>
      </c>
      <c r="L3">
        <v>35</v>
      </c>
      <c r="M3">
        <v>2.1036906854130053</v>
      </c>
      <c r="N3">
        <v>1.1580698835274543</v>
      </c>
      <c r="O3">
        <v>1.9717277486910996</v>
      </c>
      <c r="P3">
        <v>14</v>
      </c>
      <c r="Q3">
        <v>40.858823529411765</v>
      </c>
      <c r="R3">
        <v>1</v>
      </c>
      <c r="S3">
        <v>12</v>
      </c>
      <c r="T3" s="7"/>
      <c r="U3" s="7"/>
      <c r="V3" s="7"/>
    </row>
    <row r="4" spans="1:22" x14ac:dyDescent="0.2">
      <c r="C4">
        <v>1140</v>
      </c>
      <c r="D4">
        <v>0.56521739130434778</v>
      </c>
      <c r="E4">
        <v>1.2307692307692308</v>
      </c>
      <c r="F4">
        <v>0.82581869957285237</v>
      </c>
      <c r="I4">
        <v>45.6</v>
      </c>
      <c r="L4">
        <v>25</v>
      </c>
      <c r="M4">
        <v>2.5639097744360901</v>
      </c>
      <c r="N4">
        <v>0.884765625</v>
      </c>
      <c r="O4">
        <v>2.596244131455399</v>
      </c>
      <c r="P4">
        <v>1</v>
      </c>
      <c r="Q4">
        <v>107.68814589665654</v>
      </c>
      <c r="R4">
        <v>2</v>
      </c>
      <c r="S4">
        <v>12</v>
      </c>
    </row>
    <row r="5" spans="1:22" x14ac:dyDescent="0.2">
      <c r="C5">
        <v>1130</v>
      </c>
      <c r="D5">
        <v>0.86956521739130432</v>
      </c>
      <c r="E5">
        <v>1.4615384615384615</v>
      </c>
      <c r="F5">
        <v>1.1105837683910773</v>
      </c>
      <c r="I5">
        <v>33.235294117647058</v>
      </c>
      <c r="L5">
        <v>34</v>
      </c>
      <c r="M5">
        <v>2.7822878228782288</v>
      </c>
      <c r="N5">
        <v>0.66401590457256465</v>
      </c>
      <c r="O5">
        <v>2.7751322751322753</v>
      </c>
      <c r="P5">
        <v>1</v>
      </c>
      <c r="Q5">
        <v>66.145074626865679</v>
      </c>
      <c r="R5">
        <v>3</v>
      </c>
      <c r="S5">
        <v>12</v>
      </c>
    </row>
    <row r="6" spans="1:22" x14ac:dyDescent="0.2">
      <c r="C6">
        <v>1144</v>
      </c>
      <c r="D6">
        <v>1</v>
      </c>
      <c r="E6">
        <v>1.1538461538461537</v>
      </c>
      <c r="F6">
        <v>1.0821072615092548</v>
      </c>
      <c r="I6">
        <v>40.857142857142854</v>
      </c>
      <c r="L6">
        <v>28</v>
      </c>
      <c r="M6">
        <v>1.6731517509727627</v>
      </c>
      <c r="N6">
        <v>0.57934990439770551</v>
      </c>
      <c r="O6">
        <v>1.7960199004975124</v>
      </c>
      <c r="P6">
        <v>1</v>
      </c>
      <c r="Q6">
        <v>67.762191450933173</v>
      </c>
      <c r="R6">
        <v>4</v>
      </c>
      <c r="S6">
        <v>12</v>
      </c>
    </row>
    <row r="7" spans="1:22" x14ac:dyDescent="0.2">
      <c r="C7">
        <v>889</v>
      </c>
      <c r="D7">
        <v>1.5652173913043479</v>
      </c>
      <c r="E7">
        <v>0.84615384615384615</v>
      </c>
      <c r="F7">
        <v>1.3383958234456572</v>
      </c>
      <c r="I7">
        <v>22.794871794871796</v>
      </c>
      <c r="L7">
        <v>39</v>
      </c>
      <c r="M7">
        <v>1.7112970711297071</v>
      </c>
      <c r="N7">
        <v>0.68785046728971966</v>
      </c>
      <c r="O7">
        <v>1.7938461538461539</v>
      </c>
      <c r="P7">
        <v>16</v>
      </c>
      <c r="Q7">
        <v>49.245014245014247</v>
      </c>
      <c r="R7">
        <v>5</v>
      </c>
      <c r="S7">
        <v>12</v>
      </c>
    </row>
    <row r="8" spans="1:22" x14ac:dyDescent="0.2">
      <c r="C8">
        <v>864</v>
      </c>
      <c r="D8">
        <v>1.5652173913043479</v>
      </c>
      <c r="E8">
        <v>0.61538461538461542</v>
      </c>
      <c r="F8">
        <v>1.2529663028001898</v>
      </c>
      <c r="I8">
        <v>32</v>
      </c>
      <c r="L8">
        <v>27</v>
      </c>
      <c r="M8">
        <v>3.0041666666666669</v>
      </c>
      <c r="N8">
        <v>1.2818035426731078</v>
      </c>
      <c r="O8">
        <v>2.4887892376681613</v>
      </c>
      <c r="P8">
        <v>27.5</v>
      </c>
      <c r="Q8">
        <v>58.502968617472433</v>
      </c>
      <c r="R8">
        <v>6</v>
      </c>
      <c r="S8">
        <v>12</v>
      </c>
    </row>
    <row r="9" spans="1:22" x14ac:dyDescent="0.2">
      <c r="C9">
        <v>662</v>
      </c>
      <c r="D9">
        <v>1.5652173913043479</v>
      </c>
      <c r="E9">
        <v>1.6153846153846154</v>
      </c>
      <c r="F9">
        <v>1.6231608922638823</v>
      </c>
      <c r="I9">
        <v>18.388888888888889</v>
      </c>
      <c r="L9">
        <v>36</v>
      </c>
      <c r="M9">
        <v>4.1369863013698627</v>
      </c>
      <c r="N9">
        <v>2.1603498542274053</v>
      </c>
      <c r="O9">
        <v>3.6018998272884284</v>
      </c>
      <c r="P9">
        <v>35</v>
      </c>
      <c r="Q9">
        <v>31.046718576195772</v>
      </c>
      <c r="R9">
        <v>7</v>
      </c>
      <c r="S9">
        <v>12</v>
      </c>
    </row>
    <row r="10" spans="1:22" x14ac:dyDescent="0.2">
      <c r="C10">
        <v>283</v>
      </c>
      <c r="D10">
        <v>0.2608695652173913</v>
      </c>
      <c r="E10">
        <v>0.69230769230769229</v>
      </c>
      <c r="F10">
        <v>0.42714760322733741</v>
      </c>
      <c r="I10">
        <v>28.3</v>
      </c>
      <c r="L10">
        <v>10</v>
      </c>
      <c r="M10">
        <v>4.4885931558935361</v>
      </c>
      <c r="N10">
        <v>2.1450488145048814</v>
      </c>
      <c r="O10">
        <v>3.5847651775486828</v>
      </c>
      <c r="P10">
        <v>309</v>
      </c>
      <c r="Q10">
        <v>41.507204610951007</v>
      </c>
      <c r="R10">
        <v>9</v>
      </c>
      <c r="S10">
        <v>12</v>
      </c>
    </row>
    <row r="11" spans="1:22" ht="16" customHeight="1" x14ac:dyDescent="0.2">
      <c r="C11">
        <v>1046</v>
      </c>
      <c r="D11">
        <v>0.91304347826086951</v>
      </c>
      <c r="E11">
        <v>0.46153846153846156</v>
      </c>
      <c r="F11">
        <v>0.76886568580920744</v>
      </c>
      <c r="I11">
        <v>37.357142857142854</v>
      </c>
      <c r="L11">
        <v>28</v>
      </c>
      <c r="M11">
        <v>4.8019169329073481</v>
      </c>
      <c r="N11">
        <v>1.4614065180102915</v>
      </c>
      <c r="O11">
        <v>4.4280303030303028</v>
      </c>
      <c r="P11">
        <v>1</v>
      </c>
      <c r="Q11">
        <v>59.743823146944081</v>
      </c>
      <c r="R11">
        <v>10</v>
      </c>
      <c r="S11">
        <v>12</v>
      </c>
      <c r="T11" s="1"/>
    </row>
    <row r="12" spans="1:22" ht="16" customHeight="1" x14ac:dyDescent="0.2">
      <c r="C12">
        <v>833</v>
      </c>
      <c r="D12">
        <v>1.5652173913043479</v>
      </c>
      <c r="E12">
        <v>1.9230769230769231</v>
      </c>
      <c r="F12">
        <v>1.7370669197911723</v>
      </c>
      <c r="I12">
        <v>23.138888888888889</v>
      </c>
      <c r="L12">
        <v>36</v>
      </c>
      <c r="M12">
        <v>3.0406504065040649</v>
      </c>
      <c r="N12">
        <v>1.2676282051282051</v>
      </c>
      <c r="O12">
        <v>2.6639053254437868</v>
      </c>
      <c r="P12">
        <v>26.5</v>
      </c>
      <c r="Q12">
        <v>32.968543046357617</v>
      </c>
      <c r="R12">
        <v>11</v>
      </c>
      <c r="S12">
        <v>12</v>
      </c>
      <c r="T12" s="1"/>
    </row>
    <row r="13" spans="1:22" x14ac:dyDescent="0.2">
      <c r="C13">
        <v>1000</v>
      </c>
      <c r="D13">
        <v>1.4782608695652173</v>
      </c>
      <c r="E13">
        <v>0.76923076923076927</v>
      </c>
      <c r="F13">
        <v>1.2529663028001898</v>
      </c>
      <c r="I13">
        <v>37.037037037037038</v>
      </c>
      <c r="L13">
        <v>27</v>
      </c>
      <c r="M13">
        <v>2.6556473829201104</v>
      </c>
      <c r="N13">
        <v>1.6060100166944908</v>
      </c>
      <c r="O13">
        <v>2.941358024691358</v>
      </c>
      <c r="P13">
        <v>1</v>
      </c>
      <c r="Q13">
        <v>61.147887323943664</v>
      </c>
      <c r="R13">
        <v>12</v>
      </c>
      <c r="S13">
        <v>12</v>
      </c>
      <c r="T13" s="1"/>
    </row>
    <row r="14" spans="1:22" x14ac:dyDescent="0.2">
      <c r="C14">
        <v>1121</v>
      </c>
      <c r="D14">
        <v>0.86956521739130432</v>
      </c>
      <c r="E14">
        <v>1.9230769230769231</v>
      </c>
      <c r="F14">
        <v>1.2814428096820123</v>
      </c>
      <c r="I14">
        <v>44.84</v>
      </c>
      <c r="L14">
        <v>25</v>
      </c>
      <c r="M14">
        <v>2.4623287671232879</v>
      </c>
      <c r="N14">
        <v>1.1162361623616237</v>
      </c>
      <c r="O14">
        <v>2.4377358490566037</v>
      </c>
      <c r="P14">
        <v>1</v>
      </c>
      <c r="Q14">
        <v>66.57235984354628</v>
      </c>
      <c r="R14">
        <v>13</v>
      </c>
      <c r="S14">
        <v>12</v>
      </c>
    </row>
    <row r="15" spans="1:22" x14ac:dyDescent="0.2">
      <c r="C15">
        <v>1050</v>
      </c>
      <c r="D15">
        <v>1.4347826086956521</v>
      </c>
      <c r="E15">
        <v>1.2307692307692308</v>
      </c>
      <c r="F15">
        <v>1.3953488372093024</v>
      </c>
      <c r="I15">
        <v>28.378378378378379</v>
      </c>
      <c r="L15">
        <v>37</v>
      </c>
      <c r="M15">
        <v>2.1457725947521866</v>
      </c>
      <c r="N15">
        <v>0.86496350364963503</v>
      </c>
      <c r="O15">
        <v>2.0168918918918921</v>
      </c>
      <c r="P15">
        <v>7</v>
      </c>
      <c r="Q15">
        <v>45.189761092150171</v>
      </c>
      <c r="R15">
        <v>14</v>
      </c>
      <c r="S15">
        <v>12</v>
      </c>
    </row>
    <row r="16" spans="1:22" x14ac:dyDescent="0.2">
      <c r="C16">
        <v>1048</v>
      </c>
      <c r="D16">
        <v>0.13043478260869565</v>
      </c>
      <c r="E16">
        <v>0.23076923076923078</v>
      </c>
      <c r="F16">
        <v>0.17085904129093499</v>
      </c>
      <c r="I16">
        <v>52.4</v>
      </c>
      <c r="L16">
        <v>20</v>
      </c>
      <c r="M16">
        <v>4.4792332268370609</v>
      </c>
      <c r="N16">
        <v>1.1378254211332313</v>
      </c>
      <c r="O16">
        <v>3.8327338129496402</v>
      </c>
      <c r="P16">
        <v>26.5</v>
      </c>
      <c r="Q16">
        <v>89.135259356533155</v>
      </c>
      <c r="R16">
        <v>15</v>
      </c>
      <c r="S16">
        <v>12</v>
      </c>
    </row>
    <row r="17" spans="1:19" x14ac:dyDescent="0.2">
      <c r="C17">
        <v>930</v>
      </c>
      <c r="D17">
        <v>0.69565217391304346</v>
      </c>
      <c r="E17">
        <v>1.2307692307692308</v>
      </c>
      <c r="F17">
        <v>0.91124822021831986</v>
      </c>
      <c r="I17">
        <v>44.285714285714285</v>
      </c>
      <c r="L17">
        <v>21</v>
      </c>
      <c r="M17">
        <v>3.8501170960187352</v>
      </c>
      <c r="N17">
        <v>1.393687707641196</v>
      </c>
      <c r="O17">
        <v>3.0135135135135136</v>
      </c>
      <c r="P17">
        <v>1</v>
      </c>
      <c r="Q17">
        <v>60.605075337034101</v>
      </c>
      <c r="R17">
        <v>16</v>
      </c>
      <c r="S17">
        <v>12</v>
      </c>
    </row>
    <row r="18" spans="1:19" x14ac:dyDescent="0.2">
      <c r="C18">
        <v>1208</v>
      </c>
      <c r="D18">
        <v>0.86956521739130432</v>
      </c>
      <c r="E18">
        <v>0.69230769230769229</v>
      </c>
      <c r="F18">
        <v>0.82581869957285237</v>
      </c>
      <c r="I18">
        <v>63.578947368421055</v>
      </c>
      <c r="L18">
        <v>19</v>
      </c>
      <c r="M18">
        <v>1.5373831775700935</v>
      </c>
      <c r="N18">
        <v>0.14822134387351779</v>
      </c>
      <c r="O18">
        <v>1.2515923566878981</v>
      </c>
      <c r="P18">
        <v>1</v>
      </c>
      <c r="Q18">
        <v>129.76470588235293</v>
      </c>
      <c r="R18">
        <v>19</v>
      </c>
      <c r="S18">
        <v>12</v>
      </c>
    </row>
    <row r="19" spans="1:19" x14ac:dyDescent="0.2">
      <c r="C19">
        <v>916</v>
      </c>
      <c r="D19">
        <v>1.3043478260869565</v>
      </c>
      <c r="E19">
        <v>1.3846153846153846</v>
      </c>
      <c r="F19">
        <v>1.3668723303274799</v>
      </c>
      <c r="I19">
        <v>28.625</v>
      </c>
      <c r="L19">
        <v>32</v>
      </c>
      <c r="M19">
        <v>1.646186440677966</v>
      </c>
      <c r="N19">
        <v>0.69523809523809521</v>
      </c>
      <c r="O19">
        <v>1.5722222222222222</v>
      </c>
      <c r="P19">
        <v>1</v>
      </c>
      <c r="Q19">
        <v>66.570260223048322</v>
      </c>
      <c r="R19">
        <v>20</v>
      </c>
      <c r="S19">
        <v>12</v>
      </c>
    </row>
    <row r="20" spans="1:19" x14ac:dyDescent="0.2">
      <c r="C20">
        <v>1117</v>
      </c>
      <c r="D20">
        <v>0.78260869565217395</v>
      </c>
      <c r="E20">
        <v>0.61538461538461542</v>
      </c>
      <c r="F20">
        <v>0.74038917892738487</v>
      </c>
      <c r="I20">
        <v>44.68</v>
      </c>
      <c r="L20">
        <v>25</v>
      </c>
      <c r="M20">
        <v>2.2644927536231885</v>
      </c>
      <c r="N20">
        <v>0.95957820738137078</v>
      </c>
      <c r="O20">
        <v>2.2099236641221376</v>
      </c>
      <c r="P20">
        <v>1</v>
      </c>
      <c r="Q20">
        <v>75.900516795865627</v>
      </c>
      <c r="R20">
        <v>21</v>
      </c>
      <c r="S20">
        <v>12</v>
      </c>
    </row>
    <row r="21" spans="1:19" s="1" customFormat="1" x14ac:dyDescent="0.2">
      <c r="A21"/>
      <c r="B21"/>
      <c r="C21">
        <v>1181</v>
      </c>
      <c r="D21">
        <v>0.78260869565217395</v>
      </c>
      <c r="E21">
        <v>0.84615384615384615</v>
      </c>
      <c r="F21">
        <v>0.82581869957285237</v>
      </c>
      <c r="G21"/>
      <c r="H21"/>
      <c r="I21">
        <v>51.347826086956523</v>
      </c>
      <c r="J21"/>
      <c r="K21"/>
      <c r="L21">
        <v>23</v>
      </c>
      <c r="M21">
        <v>3.3422222222222224</v>
      </c>
      <c r="N21">
        <v>0.60451977401129942</v>
      </c>
      <c r="O21">
        <v>2.2233820459290188</v>
      </c>
      <c r="P21">
        <v>3.5</v>
      </c>
      <c r="Q21">
        <v>78.406015037593988</v>
      </c>
      <c r="R21">
        <v>22</v>
      </c>
      <c r="S21">
        <v>12</v>
      </c>
    </row>
    <row r="22" spans="1:19" x14ac:dyDescent="0.2">
      <c r="C22">
        <v>1136</v>
      </c>
      <c r="D22">
        <v>0.73913043478260865</v>
      </c>
      <c r="E22">
        <v>0.53846153846153844</v>
      </c>
      <c r="F22">
        <v>0.68343616516373995</v>
      </c>
      <c r="I22">
        <v>47.333333333333336</v>
      </c>
      <c r="L22">
        <v>24</v>
      </c>
      <c r="M22">
        <v>3.0607287449392713</v>
      </c>
      <c r="N22">
        <v>0.76449275362318836</v>
      </c>
      <c r="O22">
        <v>3</v>
      </c>
      <c r="P22">
        <v>6.5</v>
      </c>
      <c r="Q22">
        <v>80.643916913946583</v>
      </c>
      <c r="R22">
        <v>24</v>
      </c>
      <c r="S22">
        <v>12</v>
      </c>
    </row>
    <row r="23" spans="1:19" x14ac:dyDescent="0.2">
      <c r="C23">
        <v>1188</v>
      </c>
      <c r="D23">
        <v>0.78260869565217395</v>
      </c>
      <c r="E23">
        <v>0.15384615384615385</v>
      </c>
      <c r="F23">
        <v>0.56953013763644988</v>
      </c>
      <c r="I23">
        <v>40.96551724137931</v>
      </c>
      <c r="L23">
        <v>29</v>
      </c>
      <c r="M23">
        <v>4.4888888888888889</v>
      </c>
      <c r="N23">
        <v>0.75587703435804698</v>
      </c>
      <c r="O23">
        <v>3.7430340557275543</v>
      </c>
      <c r="P23">
        <v>1</v>
      </c>
      <c r="Q23">
        <v>110.65351629502572</v>
      </c>
      <c r="R23">
        <v>26</v>
      </c>
      <c r="S23">
        <v>12</v>
      </c>
    </row>
    <row r="24" spans="1:19" x14ac:dyDescent="0.2">
      <c r="C24">
        <v>642</v>
      </c>
      <c r="D24">
        <v>2.0869565217391304</v>
      </c>
      <c r="E24">
        <v>1.5384615384615385</v>
      </c>
      <c r="F24">
        <v>1.9364024679639298</v>
      </c>
      <c r="I24">
        <v>14.930232558139535</v>
      </c>
      <c r="L24">
        <v>43</v>
      </c>
      <c r="M24">
        <v>4.393897364771151</v>
      </c>
      <c r="N24">
        <v>1.7288732394366197</v>
      </c>
      <c r="O24">
        <v>3.92278360343184</v>
      </c>
      <c r="P24">
        <v>4.5</v>
      </c>
      <c r="Q24">
        <v>24.671701913393758</v>
      </c>
      <c r="R24">
        <v>27</v>
      </c>
      <c r="S24">
        <v>12</v>
      </c>
    </row>
    <row r="25" spans="1:19" x14ac:dyDescent="0.2">
      <c r="C25">
        <v>978</v>
      </c>
      <c r="D25">
        <v>0.95652173913043481</v>
      </c>
      <c r="E25">
        <v>1.4615384615384615</v>
      </c>
      <c r="F25">
        <v>1.1675367821547222</v>
      </c>
      <c r="I25">
        <v>37.615384615384613</v>
      </c>
      <c r="L25">
        <v>26</v>
      </c>
      <c r="M25">
        <v>3.7715617715617715</v>
      </c>
      <c r="N25">
        <v>1.3416815742397137</v>
      </c>
      <c r="O25">
        <v>3.0985545335085414</v>
      </c>
      <c r="P25">
        <v>1</v>
      </c>
      <c r="Q25">
        <v>54.544690603514134</v>
      </c>
      <c r="R25">
        <v>28</v>
      </c>
      <c r="S25">
        <v>12</v>
      </c>
    </row>
    <row r="26" spans="1:19" x14ac:dyDescent="0.2">
      <c r="C26">
        <v>781</v>
      </c>
      <c r="D26">
        <v>0.91304347826086951</v>
      </c>
      <c r="E26">
        <v>0.15384615384615385</v>
      </c>
      <c r="F26">
        <v>0.65495965828191738</v>
      </c>
      <c r="I26">
        <v>30.03846153846154</v>
      </c>
      <c r="L26">
        <v>26</v>
      </c>
      <c r="M26">
        <v>4.0654044750430289</v>
      </c>
      <c r="N26">
        <v>1.816446402349486</v>
      </c>
      <c r="O26">
        <v>3.4055343511450382</v>
      </c>
      <c r="P26">
        <v>15.5</v>
      </c>
      <c r="Q26">
        <v>40.794520547945204</v>
      </c>
      <c r="R26">
        <v>29</v>
      </c>
      <c r="S26">
        <v>12</v>
      </c>
    </row>
    <row r="27" spans="1:19" x14ac:dyDescent="0.2">
      <c r="C27">
        <v>884</v>
      </c>
      <c r="D27">
        <v>0.52173913043478259</v>
      </c>
      <c r="E27">
        <v>1.1538461538461537</v>
      </c>
      <c r="F27">
        <v>0.76886568580920744</v>
      </c>
      <c r="I27">
        <v>44.2</v>
      </c>
      <c r="L27">
        <v>20</v>
      </c>
      <c r="M27">
        <v>4.5254988913525498</v>
      </c>
      <c r="N27">
        <v>2.7616892911010558</v>
      </c>
      <c r="O27">
        <v>4.3273137697516928</v>
      </c>
      <c r="P27">
        <v>62</v>
      </c>
      <c r="Q27">
        <v>52.846543001686342</v>
      </c>
      <c r="R27">
        <v>30</v>
      </c>
      <c r="S27">
        <v>12</v>
      </c>
    </row>
    <row r="28" spans="1:19" x14ac:dyDescent="0.2">
      <c r="C28">
        <v>984</v>
      </c>
      <c r="D28">
        <v>0.73913043478260865</v>
      </c>
      <c r="E28">
        <v>0.46153846153846156</v>
      </c>
      <c r="F28">
        <v>0.65495965828191738</v>
      </c>
      <c r="I28">
        <v>54.666666666666664</v>
      </c>
      <c r="L28">
        <v>18</v>
      </c>
      <c r="M28">
        <v>3.9016018306636155</v>
      </c>
      <c r="N28">
        <v>1.8430656934306568</v>
      </c>
      <c r="O28">
        <v>3.9284671532846716</v>
      </c>
      <c r="P28">
        <v>1</v>
      </c>
      <c r="Q28">
        <v>86.63519313304721</v>
      </c>
      <c r="R28">
        <v>31</v>
      </c>
      <c r="S28">
        <v>12</v>
      </c>
    </row>
    <row r="29" spans="1:19" x14ac:dyDescent="0.2">
      <c r="C29">
        <v>1028</v>
      </c>
      <c r="D29">
        <v>0.86956521739130432</v>
      </c>
      <c r="E29">
        <v>0.30769230769230771</v>
      </c>
      <c r="F29">
        <v>0.68343616516373995</v>
      </c>
      <c r="I29">
        <v>33.161290322580648</v>
      </c>
      <c r="L29">
        <v>31</v>
      </c>
      <c r="M29">
        <v>3.0331491712707184</v>
      </c>
      <c r="N29">
        <v>1.1530434782608696</v>
      </c>
      <c r="O29">
        <v>2.8381877022653721</v>
      </c>
      <c r="P29">
        <v>6</v>
      </c>
      <c r="Q29">
        <v>78.836088154269973</v>
      </c>
      <c r="R29">
        <v>32</v>
      </c>
      <c r="S29">
        <v>12</v>
      </c>
    </row>
    <row r="30" spans="1:19" x14ac:dyDescent="0.2">
      <c r="C30">
        <v>916</v>
      </c>
      <c r="D30">
        <v>2.75</v>
      </c>
      <c r="E30">
        <v>1</v>
      </c>
      <c r="F30">
        <v>1.875</v>
      </c>
      <c r="I30">
        <v>25.444444444444443</v>
      </c>
      <c r="L30">
        <v>36</v>
      </c>
      <c r="M30">
        <v>1.9511278195488722</v>
      </c>
      <c r="N30">
        <v>1.05</v>
      </c>
      <c r="O30">
        <v>2.0113851992409866</v>
      </c>
      <c r="P30">
        <v>2</v>
      </c>
      <c r="Q30">
        <v>38.744874715261957</v>
      </c>
      <c r="R30">
        <v>1</v>
      </c>
      <c r="S30">
        <v>77</v>
      </c>
    </row>
    <row r="31" spans="1:19" x14ac:dyDescent="0.2">
      <c r="C31">
        <v>1157</v>
      </c>
      <c r="D31">
        <v>2</v>
      </c>
      <c r="E31">
        <v>1.5833333333333333</v>
      </c>
      <c r="F31">
        <v>1.7916666666666667</v>
      </c>
      <c r="I31">
        <v>27.547619047619047</v>
      </c>
      <c r="L31">
        <v>42</v>
      </c>
      <c r="M31">
        <v>1.765625</v>
      </c>
      <c r="N31">
        <v>0.55849056603773584</v>
      </c>
      <c r="O31">
        <v>1.5299684542586751</v>
      </c>
      <c r="P31">
        <v>7</v>
      </c>
      <c r="Q31">
        <v>65.787430683918672</v>
      </c>
      <c r="R31">
        <v>2</v>
      </c>
      <c r="S31">
        <v>77</v>
      </c>
    </row>
    <row r="32" spans="1:19" x14ac:dyDescent="0.2">
      <c r="C32">
        <v>1065</v>
      </c>
      <c r="D32">
        <v>1.3333333333333333</v>
      </c>
      <c r="E32">
        <v>1.5</v>
      </c>
      <c r="F32">
        <v>1.4166666666666667</v>
      </c>
      <c r="I32">
        <v>34.354838709677416</v>
      </c>
      <c r="L32">
        <v>31</v>
      </c>
      <c r="M32">
        <v>2.1</v>
      </c>
      <c r="N32">
        <v>0.7279411764705882</v>
      </c>
      <c r="O32">
        <v>2.0845481049562684</v>
      </c>
      <c r="P32">
        <v>1</v>
      </c>
      <c r="Q32">
        <v>41.55909943714822</v>
      </c>
      <c r="R32">
        <v>3</v>
      </c>
      <c r="S32">
        <v>77</v>
      </c>
    </row>
    <row r="33" spans="1:19" x14ac:dyDescent="0.2">
      <c r="A33" s="3"/>
      <c r="B33" s="3"/>
      <c r="C33" s="3" t="s">
        <v>15</v>
      </c>
      <c r="D33" s="3"/>
      <c r="E33" s="3"/>
      <c r="F33" s="3"/>
      <c r="G33" s="3"/>
      <c r="H33" s="3"/>
      <c r="I33" s="3"/>
      <c r="J33" s="3"/>
      <c r="K33" s="3"/>
      <c r="L33" s="3" t="s">
        <v>15</v>
      </c>
      <c r="M33" s="3"/>
      <c r="N33" s="3"/>
      <c r="O33" s="3"/>
      <c r="P33" s="3"/>
      <c r="Q33" s="3"/>
      <c r="R33" s="3">
        <v>4</v>
      </c>
      <c r="S33" s="3">
        <v>77</v>
      </c>
    </row>
    <row r="34" spans="1:19" x14ac:dyDescent="0.2">
      <c r="C34">
        <v>795</v>
      </c>
      <c r="D34">
        <v>0.5</v>
      </c>
      <c r="E34">
        <v>1.3333333333333333</v>
      </c>
      <c r="F34">
        <v>0.91666666666666663</v>
      </c>
      <c r="I34">
        <v>29.444444444444443</v>
      </c>
      <c r="L34">
        <v>27</v>
      </c>
      <c r="M34">
        <v>3.0927152317880795</v>
      </c>
      <c r="N34">
        <v>1.4469820554649266</v>
      </c>
      <c r="O34">
        <v>2.8351822503961963</v>
      </c>
      <c r="P34">
        <v>1</v>
      </c>
      <c r="Q34">
        <v>48.455938697318011</v>
      </c>
      <c r="R34">
        <v>6</v>
      </c>
      <c r="S34">
        <v>77</v>
      </c>
    </row>
    <row r="35" spans="1:19" x14ac:dyDescent="0.2">
      <c r="A35" s="3"/>
      <c r="B35" s="3"/>
      <c r="C35" s="3" t="s">
        <v>15</v>
      </c>
      <c r="D35" s="3"/>
      <c r="E35" s="3"/>
      <c r="F35" s="3"/>
      <c r="G35" s="3"/>
      <c r="H35" s="3"/>
      <c r="I35" s="3"/>
      <c r="J35" s="3"/>
      <c r="K35" s="3"/>
      <c r="L35" s="3" t="s">
        <v>15</v>
      </c>
      <c r="M35" s="3"/>
      <c r="N35" s="3"/>
      <c r="O35" s="3"/>
      <c r="P35" s="3"/>
      <c r="Q35" s="3"/>
      <c r="R35" s="3">
        <v>14</v>
      </c>
      <c r="S35" s="3">
        <v>77</v>
      </c>
    </row>
    <row r="36" spans="1:19" x14ac:dyDescent="0.2">
      <c r="A36" s="3"/>
      <c r="B36" s="3"/>
      <c r="C36" s="3" t="s">
        <v>15</v>
      </c>
      <c r="D36" s="3"/>
      <c r="E36" s="3"/>
      <c r="F36" s="3"/>
      <c r="G36" s="3"/>
      <c r="H36" s="3"/>
      <c r="I36" s="3"/>
      <c r="J36" s="3"/>
      <c r="K36" s="3"/>
      <c r="L36" s="3" t="s">
        <v>15</v>
      </c>
      <c r="M36" s="3"/>
      <c r="N36" s="3"/>
      <c r="O36" s="3"/>
      <c r="P36" s="3"/>
      <c r="Q36" s="3"/>
      <c r="R36" s="3">
        <v>15</v>
      </c>
      <c r="S36" s="3">
        <v>77</v>
      </c>
    </row>
    <row r="37" spans="1:19" x14ac:dyDescent="0.2">
      <c r="C37">
        <v>264</v>
      </c>
      <c r="D37">
        <v>2.75</v>
      </c>
      <c r="E37">
        <v>3.4166666666666665</v>
      </c>
      <c r="F37">
        <v>3.0833333333333335</v>
      </c>
      <c r="I37">
        <v>11.478260869565217</v>
      </c>
      <c r="L37">
        <v>23</v>
      </c>
      <c r="M37">
        <v>2.0833333333333335</v>
      </c>
      <c r="N37">
        <v>1.4389880952380953</v>
      </c>
      <c r="O37">
        <v>1.7883781439722464</v>
      </c>
      <c r="P37">
        <v>15</v>
      </c>
      <c r="Q37">
        <v>15.727272727272727</v>
      </c>
      <c r="R37">
        <v>16</v>
      </c>
      <c r="S37">
        <v>77</v>
      </c>
    </row>
    <row r="38" spans="1:19" x14ac:dyDescent="0.2">
      <c r="C38">
        <v>1095</v>
      </c>
      <c r="D38">
        <v>2.5</v>
      </c>
      <c r="E38">
        <v>1.5833333333333333</v>
      </c>
      <c r="F38">
        <v>2.0416666666666665</v>
      </c>
      <c r="I38">
        <v>27.375</v>
      </c>
      <c r="L38">
        <v>40</v>
      </c>
      <c r="M38">
        <v>2.0987654320987654</v>
      </c>
      <c r="N38">
        <v>0.72537878787878785</v>
      </c>
      <c r="O38">
        <v>2.008746355685131</v>
      </c>
      <c r="P38">
        <v>1</v>
      </c>
      <c r="Q38">
        <v>46.831758034026464</v>
      </c>
      <c r="R38">
        <v>20</v>
      </c>
      <c r="S38">
        <v>77</v>
      </c>
    </row>
    <row r="39" spans="1:19" x14ac:dyDescent="0.2">
      <c r="A39" s="3"/>
      <c r="B39" s="3"/>
      <c r="C39" t="s">
        <v>15</v>
      </c>
      <c r="D39" s="3"/>
      <c r="E39" s="3"/>
      <c r="F39" s="3"/>
      <c r="G39" s="3"/>
      <c r="H39" s="3"/>
      <c r="J39" s="3"/>
      <c r="K39" s="3"/>
      <c r="L39" t="s">
        <v>15</v>
      </c>
      <c r="M39" s="3"/>
      <c r="N39" s="3"/>
      <c r="O39" s="3"/>
      <c r="P39" s="3"/>
      <c r="Q39" s="3"/>
      <c r="R39">
        <v>21</v>
      </c>
      <c r="S39" s="3">
        <v>77</v>
      </c>
    </row>
    <row r="40" spans="1:19" x14ac:dyDescent="0.2">
      <c r="C40">
        <v>748</v>
      </c>
      <c r="D40">
        <v>1.5833333333333333</v>
      </c>
      <c r="E40">
        <v>2.3333333333333335</v>
      </c>
      <c r="F40">
        <v>1.9583333333333333</v>
      </c>
      <c r="I40">
        <v>14.384615384615385</v>
      </c>
      <c r="L40">
        <v>52</v>
      </c>
      <c r="M40">
        <v>1.8790849673202614</v>
      </c>
      <c r="N40">
        <v>1.0388978930307942</v>
      </c>
      <c r="O40">
        <v>1.8419405320813771</v>
      </c>
      <c r="P40">
        <v>4</v>
      </c>
      <c r="Q40">
        <v>29.016021361815753</v>
      </c>
      <c r="R40">
        <v>22</v>
      </c>
      <c r="S40">
        <v>77</v>
      </c>
    </row>
    <row r="41" spans="1:19" x14ac:dyDescent="0.2">
      <c r="C41">
        <v>779</v>
      </c>
      <c r="D41">
        <v>1</v>
      </c>
      <c r="E41">
        <v>0.91666666666666663</v>
      </c>
      <c r="F41">
        <v>0.95833333333333337</v>
      </c>
      <c r="I41">
        <v>27.821428571428573</v>
      </c>
      <c r="L41">
        <v>28</v>
      </c>
      <c r="M41">
        <v>3.662613981762918</v>
      </c>
      <c r="N41">
        <v>2.1032028469750887</v>
      </c>
      <c r="O41">
        <v>3.6957878315132606</v>
      </c>
      <c r="P41">
        <v>1</v>
      </c>
      <c r="Q41">
        <v>37.085492227979273</v>
      </c>
      <c r="R41">
        <v>23</v>
      </c>
      <c r="S41">
        <v>77</v>
      </c>
    </row>
    <row r="42" spans="1:19" s="12" customFormat="1" x14ac:dyDescent="0.2">
      <c r="A42"/>
      <c r="B42"/>
      <c r="C42">
        <v>646</v>
      </c>
      <c r="D42">
        <v>5.166666666666667</v>
      </c>
      <c r="E42">
        <v>3.5833333333333335</v>
      </c>
      <c r="F42">
        <v>4.375</v>
      </c>
      <c r="G42"/>
      <c r="H42"/>
      <c r="I42">
        <v>11.745454545454546</v>
      </c>
      <c r="J42"/>
      <c r="K42"/>
      <c r="L42">
        <v>55</v>
      </c>
      <c r="M42">
        <v>0.8660714285714286</v>
      </c>
      <c r="N42">
        <v>1.2929936305732483</v>
      </c>
      <c r="O42">
        <v>1.4370771312584574</v>
      </c>
      <c r="P42">
        <v>34</v>
      </c>
      <c r="Q42">
        <v>18.25077399380805</v>
      </c>
      <c r="R42">
        <v>24</v>
      </c>
      <c r="S42">
        <v>77</v>
      </c>
    </row>
    <row r="43" spans="1:1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>
        <v>25</v>
      </c>
      <c r="S43" s="3">
        <v>77</v>
      </c>
    </row>
    <row r="44" spans="1:19" x14ac:dyDescent="0.2">
      <c r="C44">
        <v>1176</v>
      </c>
      <c r="D44">
        <v>1.75</v>
      </c>
      <c r="E44">
        <v>2.4166666666666665</v>
      </c>
      <c r="F44">
        <v>2.0833333333333335</v>
      </c>
      <c r="I44">
        <v>36.75</v>
      </c>
      <c r="L44">
        <v>32</v>
      </c>
      <c r="M44">
        <v>2.6619718309859155</v>
      </c>
      <c r="N44">
        <v>0.77924528301886797</v>
      </c>
      <c r="O44">
        <v>2.2522796352583585</v>
      </c>
      <c r="P44">
        <v>1</v>
      </c>
      <c r="Q44">
        <v>79.63128491620111</v>
      </c>
      <c r="R44">
        <v>26</v>
      </c>
      <c r="S44">
        <v>77</v>
      </c>
    </row>
    <row r="45" spans="1:19" x14ac:dyDescent="0.2">
      <c r="A45" s="3"/>
      <c r="B45" s="3"/>
      <c r="C45" s="3" t="s">
        <v>2</v>
      </c>
      <c r="D45" s="3"/>
      <c r="E45" s="3"/>
      <c r="F45" s="3"/>
      <c r="G45" s="3"/>
      <c r="H45" s="3"/>
      <c r="I45" s="3" t="s">
        <v>2</v>
      </c>
      <c r="J45" s="3"/>
      <c r="K45" s="3"/>
      <c r="L45" s="3" t="s">
        <v>2</v>
      </c>
      <c r="M45" s="3"/>
      <c r="N45" s="3"/>
      <c r="O45" s="3"/>
      <c r="P45" s="3"/>
      <c r="Q45" s="3"/>
      <c r="R45" s="3">
        <v>27</v>
      </c>
      <c r="S45" s="3"/>
    </row>
    <row r="46" spans="1:19" x14ac:dyDescent="0.2">
      <c r="C46">
        <v>821</v>
      </c>
      <c r="D46">
        <v>1.6666666666666667</v>
      </c>
      <c r="E46">
        <v>1.3333333333333333</v>
      </c>
      <c r="F46">
        <v>1.5</v>
      </c>
      <c r="I46">
        <v>27.366666666666667</v>
      </c>
      <c r="L46">
        <v>30</v>
      </c>
      <c r="M46">
        <v>1.9003115264797508</v>
      </c>
      <c r="N46">
        <v>1.1993185689948893</v>
      </c>
      <c r="O46">
        <v>2.0220472440944883</v>
      </c>
      <c r="P46">
        <v>22</v>
      </c>
      <c r="Q46">
        <v>44.213917525773198</v>
      </c>
      <c r="R46">
        <v>28</v>
      </c>
      <c r="S46">
        <v>77</v>
      </c>
    </row>
    <row r="47" spans="1:19" x14ac:dyDescent="0.2">
      <c r="C47">
        <v>789</v>
      </c>
      <c r="D47">
        <v>1.5833333333333333</v>
      </c>
      <c r="E47">
        <v>1.6666666666666667</v>
      </c>
      <c r="F47">
        <v>1.625</v>
      </c>
      <c r="I47">
        <v>23.90909090909091</v>
      </c>
      <c r="L47">
        <v>33</v>
      </c>
      <c r="M47">
        <v>3.810810810810811</v>
      </c>
      <c r="N47">
        <v>1.8941176470588235</v>
      </c>
      <c r="O47">
        <v>3.8031999999999999</v>
      </c>
      <c r="P47">
        <v>45</v>
      </c>
      <c r="Q47">
        <v>55.217113665389526</v>
      </c>
      <c r="R47">
        <v>30</v>
      </c>
      <c r="S47">
        <v>77</v>
      </c>
    </row>
    <row r="48" spans="1:19" x14ac:dyDescent="0.2">
      <c r="C48">
        <v>884</v>
      </c>
      <c r="D48">
        <v>2.4166666666666665</v>
      </c>
      <c r="E48">
        <v>1.9166666666666667</v>
      </c>
      <c r="F48">
        <v>2.1666666666666665</v>
      </c>
      <c r="I48">
        <v>24.555555555555557</v>
      </c>
      <c r="L48">
        <v>36</v>
      </c>
      <c r="M48">
        <v>2.2279411764705883</v>
      </c>
      <c r="N48">
        <v>1.0243478260869565</v>
      </c>
      <c r="O48">
        <v>2.2801556420233462</v>
      </c>
      <c r="P48">
        <v>1</v>
      </c>
      <c r="Q48">
        <v>40.615298087739035</v>
      </c>
      <c r="R48">
        <v>31</v>
      </c>
      <c r="S48">
        <v>77</v>
      </c>
    </row>
    <row r="49" spans="3:22" x14ac:dyDescent="0.2">
      <c r="C49">
        <v>696</v>
      </c>
      <c r="D49">
        <v>1.9166666666666667</v>
      </c>
      <c r="E49">
        <v>1.3333333333333333</v>
      </c>
      <c r="F49">
        <v>1.625</v>
      </c>
      <c r="I49">
        <v>12.888888888888889</v>
      </c>
      <c r="L49">
        <v>54</v>
      </c>
      <c r="M49">
        <v>2.559171597633136</v>
      </c>
      <c r="N49">
        <v>1.5618729096989967</v>
      </c>
      <c r="O49">
        <v>2.5341880341880341</v>
      </c>
      <c r="P49">
        <v>51</v>
      </c>
      <c r="Q49">
        <v>18.319708029197081</v>
      </c>
      <c r="R49">
        <v>32</v>
      </c>
      <c r="S49">
        <v>77</v>
      </c>
    </row>
    <row r="53" spans="3:22" x14ac:dyDescent="0.2">
      <c r="T53" s="1"/>
      <c r="U53" s="1"/>
      <c r="V53" s="1"/>
    </row>
    <row r="54" spans="3:22" x14ac:dyDescent="0.2">
      <c r="T54" s="1"/>
    </row>
    <row r="81" spans="1:20" x14ac:dyDescent="0.2">
      <c r="T81" s="1"/>
    </row>
    <row r="82" spans="1:20" x14ac:dyDescent="0.2">
      <c r="T82" s="1"/>
    </row>
    <row r="83" spans="1:20" x14ac:dyDescent="0.2">
      <c r="T83" s="1"/>
    </row>
    <row r="84" spans="1:20" x14ac:dyDescent="0.2">
      <c r="T84" s="1"/>
    </row>
    <row r="85" spans="1:20" x14ac:dyDescent="0.2">
      <c r="T85" s="1"/>
    </row>
    <row r="86" spans="1:20" x14ac:dyDescent="0.2">
      <c r="T86" s="1"/>
    </row>
    <row r="87" spans="1:20" x14ac:dyDescent="0.2">
      <c r="T87" s="1"/>
    </row>
    <row r="88" spans="1:20" x14ac:dyDescent="0.2">
      <c r="T88" s="1"/>
    </row>
    <row r="89" spans="1:20" x14ac:dyDescent="0.2">
      <c r="T89" s="1"/>
    </row>
    <row r="96" spans="1:20" x14ac:dyDescent="0.2">
      <c r="A96" t="e">
        <f>AVERAGE(A1:A92)</f>
        <v>#DIV/0!</v>
      </c>
      <c r="B96" t="e">
        <f t="shared" ref="B96:Q96" si="0">AVERAGE(B1:B92)</f>
        <v>#DIV/0!</v>
      </c>
      <c r="C96" s="1">
        <f>AVERAGE(C1:C92)</f>
        <v>921.8780487804878</v>
      </c>
      <c r="D96">
        <f t="shared" si="0"/>
        <v>1.3744255920820079</v>
      </c>
      <c r="E96">
        <f t="shared" si="0"/>
        <v>1.2606316447779862</v>
      </c>
      <c r="F96" s="1">
        <f t="shared" si="0"/>
        <v>1.3396334710855415</v>
      </c>
      <c r="G96" t="e">
        <f t="shared" si="0"/>
        <v>#DIV/0!</v>
      </c>
      <c r="H96" t="e">
        <f t="shared" si="0"/>
        <v>#DIV/0!</v>
      </c>
      <c r="I96" s="1">
        <f t="shared" si="0"/>
        <v>32.614481840144272</v>
      </c>
      <c r="J96" t="e">
        <f t="shared" si="0"/>
        <v>#DIV/0!</v>
      </c>
      <c r="K96" t="e">
        <f t="shared" si="0"/>
        <v>#DIV/0!</v>
      </c>
      <c r="L96" s="1">
        <f t="shared" si="0"/>
        <v>30.804878048780488</v>
      </c>
      <c r="M96">
        <f t="shared" si="0"/>
        <v>2.8924465732978293</v>
      </c>
      <c r="N96">
        <f>AVERAGE(N1:N92)</f>
        <v>1.2152077001132495</v>
      </c>
      <c r="O96" s="1">
        <f t="shared" si="0"/>
        <v>2.6728895899928702</v>
      </c>
      <c r="P96">
        <f t="shared" si="0"/>
        <v>18.5</v>
      </c>
      <c r="Q96">
        <f t="shared" si="0"/>
        <v>57.020548861086553</v>
      </c>
      <c r="R96" t="s">
        <v>2</v>
      </c>
      <c r="S96">
        <f>COUNT(S1:S92)</f>
        <v>46</v>
      </c>
    </row>
    <row r="97" spans="1:15" x14ac:dyDescent="0.2">
      <c r="C97">
        <f>STDEV(C3:C92)</f>
        <v>222.99452853399245</v>
      </c>
      <c r="F97">
        <f>STDEV(F3:F92)</f>
        <v>0.75383827384603819</v>
      </c>
      <c r="I97">
        <f>STDEV(I3:I92)</f>
        <v>12.388543804401785</v>
      </c>
      <c r="L97">
        <f>STDEV(L3:L92)</f>
        <v>9.5294792937366797</v>
      </c>
      <c r="O97">
        <f>STDEV(O3:O92)</f>
        <v>0.85226594305540759</v>
      </c>
    </row>
    <row r="98" spans="1:15" x14ac:dyDescent="0.2">
      <c r="A98">
        <f>COUNT(C3:C92)</f>
        <v>41</v>
      </c>
      <c r="B98" s="6" t="s">
        <v>3</v>
      </c>
      <c r="C98">
        <f>C97/SQRT($A$98)</f>
        <v>34.825894401729705</v>
      </c>
      <c r="E98" s="6" t="s">
        <v>3</v>
      </c>
      <c r="F98">
        <f>F97/SQRT($A$98)</f>
        <v>0.11772975908214899</v>
      </c>
      <c r="H98" s="6" t="s">
        <v>3</v>
      </c>
      <c r="I98">
        <f>I97/SQRT($A$98)</f>
        <v>1.9347654902552103</v>
      </c>
      <c r="K98" s="6" t="s">
        <v>3</v>
      </c>
      <c r="L98">
        <f>L97/SQRT($A$98)</f>
        <v>1.4882546301424342</v>
      </c>
      <c r="N98" s="6" t="s">
        <v>3</v>
      </c>
      <c r="O98">
        <f>O97/SQRT($A$98)</f>
        <v>0.13310157845650353</v>
      </c>
    </row>
    <row r="101" spans="1:15" x14ac:dyDescent="0.2">
      <c r="C101" t="e">
        <f>A96+B96</f>
        <v>#DIV/0!</v>
      </c>
      <c r="L101" t="e">
        <f>J96+K96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Legend</vt:lpstr>
      <vt:lpstr>Survival_NFkB</vt:lpstr>
      <vt:lpstr>Control.Climbing</vt:lpstr>
      <vt:lpstr>TBIx5.Climbing</vt:lpstr>
      <vt:lpstr>Graphs_Figure6</vt:lpstr>
      <vt:lpstr>NFkB0X_Day1</vt:lpstr>
      <vt:lpstr>NFkB5X_Day1</vt:lpstr>
      <vt:lpstr>NFkB0X_Day2</vt:lpstr>
      <vt:lpstr>NFkB5X_Day2</vt:lpstr>
      <vt:lpstr>NFkB0X_Day3</vt:lpstr>
      <vt:lpstr>NFkB5X_Day3</vt:lpstr>
      <vt:lpstr>NFkB0X_Day4</vt:lpstr>
      <vt:lpstr>NFkB5X_Day4</vt:lpstr>
      <vt:lpstr>NFkB0X_Day5</vt:lpstr>
      <vt:lpstr>NFkB5X_Day5</vt:lpstr>
      <vt:lpstr>NFkB0X_Day6</vt:lpstr>
      <vt:lpstr>NFkB5X_Day6</vt:lpstr>
      <vt:lpstr>NFkB0X_Day7</vt:lpstr>
      <vt:lpstr>NFkB5X_Day7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Iwanaszko</dc:creator>
  <cp:lastModifiedBy>Microsoft Office User</cp:lastModifiedBy>
  <dcterms:created xsi:type="dcterms:W3CDTF">2015-06-05T18:17:20Z</dcterms:created>
  <dcterms:modified xsi:type="dcterms:W3CDTF">2021-04-30T16:27:03Z</dcterms:modified>
</cp:coreProperties>
</file>